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656"/>
  </bookViews>
  <sheets>
    <sheet name="compani" sheetId="4" r:id="rId1"/>
  </sheets>
  <calcPr calcId="152511"/>
</workbook>
</file>

<file path=xl/calcChain.xml><?xml version="1.0" encoding="utf-8"?>
<calcChain xmlns="http://schemas.openxmlformats.org/spreadsheetml/2006/main">
  <c r="K44" i="4" l="1"/>
  <c r="J44" i="4" l="1"/>
  <c r="B44" i="4" l="1"/>
  <c r="H40" i="4" l="1"/>
  <c r="D40" i="4"/>
  <c r="G40" i="4"/>
  <c r="E40" i="4"/>
  <c r="I40" i="4" l="1"/>
  <c r="F40" i="4"/>
  <c r="C40" i="4" l="1"/>
  <c r="D41" i="4" l="1"/>
  <c r="G41" i="4"/>
  <c r="H41" i="4"/>
  <c r="E41" i="4"/>
  <c r="I41" i="4" l="1"/>
  <c r="F41" i="4"/>
  <c r="C41" i="4" l="1"/>
  <c r="H34" i="4" l="1"/>
  <c r="G34" i="4"/>
  <c r="E34" i="4"/>
  <c r="D34" i="4"/>
  <c r="F34" i="4" l="1"/>
  <c r="I34" i="4"/>
  <c r="D35" i="4"/>
  <c r="G35" i="4"/>
  <c r="D30" i="4" l="1"/>
  <c r="D31" i="4"/>
  <c r="G42" i="4"/>
  <c r="H39" i="4"/>
  <c r="C34" i="4"/>
  <c r="G39" i="4"/>
  <c r="E39" i="4"/>
  <c r="H28" i="4"/>
  <c r="E25" i="4"/>
  <c r="G19" i="4"/>
  <c r="H16" i="4"/>
  <c r="H30" i="4"/>
  <c r="E26" i="4"/>
  <c r="G29" i="4"/>
  <c r="E33" i="4"/>
  <c r="E22" i="4"/>
  <c r="E32" i="4"/>
  <c r="E19" i="4"/>
  <c r="H33" i="4"/>
  <c r="G33" i="4"/>
  <c r="E35" i="4"/>
  <c r="F35" i="4" s="1"/>
  <c r="D28" i="4"/>
  <c r="G37" i="4"/>
  <c r="E42" i="4"/>
  <c r="H35" i="4"/>
  <c r="G30" i="4"/>
  <c r="D39" i="4"/>
  <c r="H12" i="4"/>
  <c r="E31" i="4"/>
  <c r="E37" i="4"/>
  <c r="G32" i="4"/>
  <c r="H31" i="4"/>
  <c r="G31" i="4"/>
  <c r="H22" i="4" l="1"/>
  <c r="D26" i="4"/>
  <c r="F26" i="4" s="1"/>
  <c r="D37" i="4"/>
  <c r="F37" i="4" s="1"/>
  <c r="H32" i="4"/>
  <c r="D22" i="4"/>
  <c r="F22" i="4" s="1"/>
  <c r="H38" i="4"/>
  <c r="G23" i="4"/>
  <c r="G11" i="4"/>
  <c r="H42" i="4"/>
  <c r="G16" i="4"/>
  <c r="I16" i="4" s="1"/>
  <c r="E12" i="4"/>
  <c r="G12" i="4"/>
  <c r="I12" i="4" s="1"/>
  <c r="D20" i="4"/>
  <c r="E16" i="4"/>
  <c r="I39" i="4"/>
  <c r="F39" i="4"/>
  <c r="D24" i="4"/>
  <c r="D18" i="4"/>
  <c r="H36" i="4"/>
  <c r="E24" i="4"/>
  <c r="D11" i="4"/>
  <c r="H15" i="4"/>
  <c r="H21" i="4"/>
  <c r="G21" i="4"/>
  <c r="E11" i="4"/>
  <c r="E20" i="4"/>
  <c r="H29" i="4"/>
  <c r="E21" i="4"/>
  <c r="H19" i="4"/>
  <c r="H27" i="4"/>
  <c r="H26" i="4"/>
  <c r="H11" i="4"/>
  <c r="G10" i="4"/>
  <c r="G27" i="4"/>
  <c r="D12" i="4"/>
  <c r="E23" i="4"/>
  <c r="G24" i="4"/>
  <c r="E27" i="4"/>
  <c r="H25" i="4"/>
  <c r="H20" i="4"/>
  <c r="G15" i="4"/>
  <c r="H24" i="4"/>
  <c r="G36" i="4"/>
  <c r="H37" i="4"/>
  <c r="G28" i="4"/>
  <c r="I28" i="4" s="1"/>
  <c r="I35" i="4"/>
  <c r="C35" i="4" s="1"/>
  <c r="D32" i="4"/>
  <c r="F32" i="4" s="1"/>
  <c r="I33" i="4"/>
  <c r="I31" i="4"/>
  <c r="T44" i="4"/>
  <c r="H13" i="4"/>
  <c r="G13" i="4"/>
  <c r="S44" i="4"/>
  <c r="I30" i="4"/>
  <c r="E29" i="4"/>
  <c r="F31" i="4"/>
  <c r="D15" i="4"/>
  <c r="E18" i="4"/>
  <c r="H18" i="4"/>
  <c r="D42" i="4"/>
  <c r="F42" i="4" s="1"/>
  <c r="D16" i="4"/>
  <c r="E15" i="4"/>
  <c r="E36" i="4"/>
  <c r="G20" i="4"/>
  <c r="H23" i="4"/>
  <c r="D23" i="4"/>
  <c r="V44" i="4" l="1"/>
  <c r="U44" i="4"/>
  <c r="D36" i="4"/>
  <c r="F36" i="4" s="1"/>
  <c r="D29" i="4"/>
  <c r="F29" i="4" s="1"/>
  <c r="D27" i="4"/>
  <c r="D13" i="4"/>
  <c r="G18" i="4"/>
  <c r="I18" i="4" s="1"/>
  <c r="H10" i="4"/>
  <c r="D10" i="4"/>
  <c r="D25" i="4"/>
  <c r="F25" i="4" s="1"/>
  <c r="D19" i="4"/>
  <c r="F19" i="4" s="1"/>
  <c r="D38" i="4"/>
  <c r="E28" i="4"/>
  <c r="F28" i="4" s="1"/>
  <c r="C28" i="4" s="1"/>
  <c r="E10" i="4"/>
  <c r="I32" i="4"/>
  <c r="C32" i="4" s="1"/>
  <c r="G38" i="4"/>
  <c r="I38" i="4" s="1"/>
  <c r="I42" i="4"/>
  <c r="C42" i="4" s="1"/>
  <c r="F12" i="4"/>
  <c r="C12" i="4" s="1"/>
  <c r="F20" i="4"/>
  <c r="C39" i="4"/>
  <c r="F24" i="4"/>
  <c r="I36" i="4"/>
  <c r="I15" i="4"/>
  <c r="F27" i="4"/>
  <c r="I21" i="4"/>
  <c r="F11" i="4"/>
  <c r="I29" i="4"/>
  <c r="I27" i="4"/>
  <c r="I19" i="4"/>
  <c r="I11" i="4"/>
  <c r="G22" i="4"/>
  <c r="I22" i="4" s="1"/>
  <c r="C22" i="4" s="1"/>
  <c r="F23" i="4"/>
  <c r="I24" i="4"/>
  <c r="I20" i="4"/>
  <c r="I37" i="4"/>
  <c r="C37" i="4" s="1"/>
  <c r="G25" i="4"/>
  <c r="I25" i="4" s="1"/>
  <c r="E30" i="4"/>
  <c r="F30" i="4" s="1"/>
  <c r="C30" i="4" s="1"/>
  <c r="D33" i="4"/>
  <c r="F33" i="4" s="1"/>
  <c r="C33" i="4" s="1"/>
  <c r="I13" i="4"/>
  <c r="G26" i="4"/>
  <c r="I26" i="4" s="1"/>
  <c r="C26" i="4" s="1"/>
  <c r="H14" i="4"/>
  <c r="E13" i="4"/>
  <c r="F15" i="4"/>
  <c r="F18" i="4"/>
  <c r="I23" i="4"/>
  <c r="F16" i="4"/>
  <c r="C16" i="4" s="1"/>
  <c r="E38" i="4" l="1"/>
  <c r="F38" i="4" s="1"/>
  <c r="C38" i="4" s="1"/>
  <c r="I10" i="4"/>
  <c r="G14" i="4"/>
  <c r="F10" i="4"/>
  <c r="C25" i="4"/>
  <c r="C19" i="4"/>
  <c r="C27" i="4"/>
  <c r="C24" i="4"/>
  <c r="C20" i="4"/>
  <c r="C36" i="4"/>
  <c r="C15" i="4"/>
  <c r="C11" i="4"/>
  <c r="C29" i="4"/>
  <c r="C23" i="4"/>
  <c r="E14" i="4"/>
  <c r="D14" i="4"/>
  <c r="F13" i="4"/>
  <c r="C13" i="4" s="1"/>
  <c r="C18" i="4"/>
  <c r="I14" i="4" l="1"/>
  <c r="C10" i="4"/>
  <c r="F14" i="4"/>
  <c r="C14" i="4" l="1"/>
  <c r="P44" i="4" l="1"/>
  <c r="M44" i="4"/>
  <c r="Q44" i="4"/>
  <c r="R44" i="4" l="1"/>
  <c r="N44" i="4"/>
  <c r="O44" i="4"/>
  <c r="W44" i="4" l="1"/>
  <c r="G17" i="4"/>
  <c r="H17" i="4"/>
  <c r="E17" i="4"/>
  <c r="E44" i="4" l="1"/>
  <c r="G44" i="4"/>
  <c r="H44" i="4"/>
  <c r="I17" i="4"/>
  <c r="I44" i="4" l="1"/>
  <c r="D17" i="4" l="1"/>
  <c r="F17" i="4" l="1"/>
  <c r="C17" i="4" l="1"/>
  <c r="L44" i="4" l="1"/>
  <c r="D21" i="4"/>
  <c r="D44" i="4" l="1"/>
  <c r="F21" i="4"/>
  <c r="F44" i="4" l="1"/>
  <c r="C21" i="4"/>
  <c r="C44" i="4" l="1"/>
</calcChain>
</file>

<file path=xl/sharedStrings.xml><?xml version="1.0" encoding="utf-8"?>
<sst xmlns="http://schemas.openxmlformats.org/spreadsheetml/2006/main" count="86" uniqueCount="54">
  <si>
    <t>Íàéäâàðã¿é àâëàãà</t>
  </si>
  <si>
    <t>Щитний хамгаалалтын зардал</t>
  </si>
  <si>
    <t>Үйлчилгээний төлбөр</t>
  </si>
  <si>
    <t>Борлуулалтын ажиллагааны зардал</t>
  </si>
  <si>
    <t>Тоолуур баталгаажуулалтын зардал</t>
  </si>
  <si>
    <t>Удирдлагын зардал</t>
  </si>
  <si>
    <t>Сургалтын зардал</t>
  </si>
  <si>
    <t>Ажиллагсадын нийгмийн зардал</t>
  </si>
  <si>
    <t>Зохицуулалтын үйлчилгээний хөлс</t>
  </si>
  <si>
    <t>Зардлын үзүүлэлт</t>
  </si>
  <si>
    <t>Сараар</t>
  </si>
  <si>
    <t>1-р улирал</t>
  </si>
  <si>
    <t>2-р улирал</t>
  </si>
  <si>
    <t>Эхний хагас жил</t>
  </si>
  <si>
    <t>3-р улирал</t>
  </si>
  <si>
    <t>4-р улирал</t>
  </si>
  <si>
    <t>Сүүлийн хагас жил</t>
  </si>
  <si>
    <t>Шатахуун</t>
  </si>
  <si>
    <t>Сэлбэг хэрэгсэл</t>
  </si>
  <si>
    <t>Үндсэн ба нэмэгдэл цалин</t>
  </si>
  <si>
    <t>Цалингийн шимтгэл</t>
  </si>
  <si>
    <t>Цахилгаан</t>
  </si>
  <si>
    <t>Дулаан</t>
  </si>
  <si>
    <t>Ус</t>
  </si>
  <si>
    <t>Түрээсийн төлбөр</t>
  </si>
  <si>
    <t>Газар усны төлбөр</t>
  </si>
  <si>
    <t>Томилолт</t>
  </si>
  <si>
    <t>Бичиг хэрэг /конторын хангамж/</t>
  </si>
  <si>
    <t>Холбоо</t>
  </si>
  <si>
    <t>Хөдөлмөр хамгаалал</t>
  </si>
  <si>
    <t>Харуул хамгаалалт</t>
  </si>
  <si>
    <t>Үндсэн хөрөнгийн элэгдэл</t>
  </si>
  <si>
    <t>Бусад</t>
  </si>
  <si>
    <t>Зар сурталчилгаа</t>
  </si>
  <si>
    <t>Цагдаагийн зардал</t>
  </si>
  <si>
    <t>Зээлийн хүүгийн зардал</t>
  </si>
  <si>
    <t xml:space="preserve"> /мян.төг/</t>
  </si>
  <si>
    <t>Тээврийн зардал</t>
  </si>
  <si>
    <t>ДҮТ-ийн үйлчилгээний төлбөр</t>
  </si>
  <si>
    <t>Үл хөдлөх хөрөнгийн татвар</t>
  </si>
  <si>
    <t xml:space="preserve"> /мян.төг /</t>
  </si>
  <si>
    <t>Найдваргүй авлага</t>
  </si>
  <si>
    <t>2013 оны гүйцэтгэл</t>
  </si>
  <si>
    <t>2014 оны</t>
  </si>
  <si>
    <t xml:space="preserve">БАТЛАВ.   "УЛААНБААТАР ЦАХИЛГААН ТҮГЭЭХ СҮЛЖЭЭ" ХУВЬЦААТ КОМПАНИЙН                                                                                                                                   ГҮЙЦЭТГЭХ ЗАХИРАЛ                                            С.ТӨМӨРХҮҮ  </t>
  </si>
  <si>
    <t>Даатгалын зардал</t>
  </si>
  <si>
    <t>УБЦТС ХК</t>
  </si>
  <si>
    <t>Урсгал засварын зардал</t>
  </si>
  <si>
    <t>Нийт зардлын дүн</t>
  </si>
  <si>
    <t>Үндэсний Аудитын газрын актын төлбөр</t>
  </si>
  <si>
    <t>2014 оны тодотгосон төлөвлөгөө</t>
  </si>
  <si>
    <t xml:space="preserve">Урсгал засварын зардал                  </t>
  </si>
  <si>
    <t>УБЦТС ХК-ийн 2014 оны үндсэн үйл ажиллагааны зардлын төлөвлөгөө</t>
  </si>
  <si>
    <t>Төлөвлөлт, эдийн засгийн хэлтэс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</si>
</sst>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₮_-;\-* #,##0.00_₮_-;_-* &quot;-&quot;??_₮_-;_-@_-"/>
    <numFmt numFmtId="165" formatCode="_(* #,##0.0_);_(* \(#,##0.0\);_(* &quot;-&quot;??_);_(@_)"/>
    <numFmt numFmtId="166" formatCode="0.0"/>
    <numFmt numFmtId="167" formatCode="_-* #,##0.00_р_._-;\-* #,##0.00_р_._-;_-* &quot;-&quot;??_р_._-;_-@_-"/>
    <numFmt numFmtId="168" formatCode="_(* #,##0.0_);_(* \(#,##0.0\);_(* &quot;-&quot;?_);_(@_)"/>
    <numFmt numFmtId="170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Mon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5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1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3" fillId="0" borderId="1" xfId="0" applyFont="1" applyBorder="1"/>
    <xf numFmtId="166" fontId="13" fillId="0" borderId="0" xfId="0" applyNumberFormat="1" applyFont="1" applyFill="1"/>
    <xf numFmtId="0" fontId="7" fillId="0" borderId="0" xfId="0" applyFont="1"/>
    <xf numFmtId="0" fontId="13" fillId="0" borderId="0" xfId="0" applyFont="1" applyFill="1"/>
    <xf numFmtId="166" fontId="13" fillId="0" borderId="0" xfId="0" applyNumberFormat="1" applyFont="1"/>
    <xf numFmtId="170" fontId="13" fillId="0" borderId="0" xfId="0" applyNumberFormat="1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/>
    <xf numFmtId="0" fontId="13" fillId="0" borderId="0" xfId="0" applyFont="1"/>
    <xf numFmtId="165" fontId="1" fillId="0" borderId="1" xfId="995" applyNumberFormat="1" applyFont="1" applyFill="1" applyBorder="1"/>
    <xf numFmtId="165" fontId="13" fillId="0" borderId="1" xfId="995" applyNumberFormat="1" applyFont="1" applyBorder="1"/>
    <xf numFmtId="165" fontId="13" fillId="0" borderId="1" xfId="995" applyNumberFormat="1" applyFont="1" applyFill="1" applyBorder="1"/>
    <xf numFmtId="165" fontId="1" fillId="0" borderId="1" xfId="995" applyNumberFormat="1" applyFont="1" applyFill="1" applyBorder="1" applyAlignment="1">
      <alignment vertical="center"/>
    </xf>
    <xf numFmtId="165" fontId="13" fillId="0" borderId="1" xfId="995" applyNumberFormat="1" applyFont="1" applyBorder="1" applyAlignment="1">
      <alignment vertical="center" wrapText="1"/>
    </xf>
    <xf numFmtId="165" fontId="13" fillId="0" borderId="1" xfId="995" applyNumberFormat="1" applyFont="1" applyFill="1" applyBorder="1" applyAlignment="1">
      <alignment vertical="center" wrapText="1"/>
    </xf>
    <xf numFmtId="0" fontId="7" fillId="0" borderId="1" xfId="0" applyFont="1" applyBorder="1"/>
    <xf numFmtId="165" fontId="7" fillId="0" borderId="1" xfId="995" applyNumberFormat="1" applyFont="1" applyBorder="1"/>
    <xf numFmtId="0" fontId="13" fillId="0" borderId="0" xfId="0" applyFont="1"/>
    <xf numFmtId="0" fontId="7" fillId="0" borderId="0" xfId="0" applyFont="1" applyBorder="1"/>
    <xf numFmtId="165" fontId="7" fillId="0" borderId="0" xfId="995" applyNumberFormat="1" applyFont="1" applyBorder="1"/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vertical="center" wrapText="1"/>
    </xf>
  </cellXfs>
  <cellStyles count="2959">
    <cellStyle name="Comma" xfId="995" builtinId="3"/>
    <cellStyle name="Comma 10" xfId="243"/>
    <cellStyle name="Comma 100" xfId="158"/>
    <cellStyle name="Comma 101" xfId="157"/>
    <cellStyle name="Comma 102" xfId="156"/>
    <cellStyle name="Comma 103" xfId="273"/>
    <cellStyle name="Comma 104" xfId="155"/>
    <cellStyle name="Comma 105" xfId="154"/>
    <cellStyle name="Comma 106" xfId="153"/>
    <cellStyle name="Comma 107" xfId="152"/>
    <cellStyle name="Comma 108" xfId="151"/>
    <cellStyle name="Comma 109" xfId="150"/>
    <cellStyle name="Comma 11" xfId="242"/>
    <cellStyle name="Comma 110" xfId="149"/>
    <cellStyle name="Comma 111" xfId="148"/>
    <cellStyle name="Comma 112" xfId="147"/>
    <cellStyle name="Comma 113" xfId="146"/>
    <cellStyle name="Comma 114" xfId="145"/>
    <cellStyle name="Comma 115" xfId="144"/>
    <cellStyle name="Comma 116" xfId="143"/>
    <cellStyle name="Comma 117" xfId="142"/>
    <cellStyle name="Comma 118" xfId="141"/>
    <cellStyle name="Comma 119" xfId="140"/>
    <cellStyle name="Comma 12" xfId="241"/>
    <cellStyle name="Comma 120" xfId="139"/>
    <cellStyle name="Comma 121" xfId="138"/>
    <cellStyle name="Comma 122" xfId="137"/>
    <cellStyle name="Comma 123" xfId="136"/>
    <cellStyle name="Comma 124" xfId="135"/>
    <cellStyle name="Comma 125" xfId="134"/>
    <cellStyle name="Comma 126" xfId="133"/>
    <cellStyle name="Comma 127" xfId="132"/>
    <cellStyle name="Comma 128" xfId="131"/>
    <cellStyle name="Comma 129" xfId="130"/>
    <cellStyle name="Comma 13" xfId="240"/>
    <cellStyle name="Comma 130" xfId="129"/>
    <cellStyle name="Comma 131" xfId="128"/>
    <cellStyle name="Comma 132" xfId="596"/>
    <cellStyle name="Comma 133" xfId="598"/>
    <cellStyle name="Comma 134" xfId="501"/>
    <cellStyle name="Comma 135" xfId="600"/>
    <cellStyle name="Comma 136" xfId="602"/>
    <cellStyle name="Comma 137" xfId="604"/>
    <cellStyle name="Comma 138" xfId="606"/>
    <cellStyle name="Comma 139" xfId="608"/>
    <cellStyle name="Comma 14" xfId="239"/>
    <cellStyle name="Comma 140" xfId="610"/>
    <cellStyle name="Comma 141" xfId="612"/>
    <cellStyle name="Comma 142" xfId="510"/>
    <cellStyle name="Comma 143" xfId="12"/>
    <cellStyle name="Comma 144" xfId="513"/>
    <cellStyle name="Comma 145" xfId="614"/>
    <cellStyle name="Comma 146" xfId="518"/>
    <cellStyle name="Comma 147" xfId="616"/>
    <cellStyle name="Comma 148" xfId="523"/>
    <cellStyle name="Comma 149" xfId="618"/>
    <cellStyle name="Comma 15" xfId="238"/>
    <cellStyle name="Comma 150" xfId="620"/>
    <cellStyle name="Comma 151" xfId="622"/>
    <cellStyle name="Comma 152" xfId="624"/>
    <cellStyle name="Comma 153" xfId="626"/>
    <cellStyle name="Comma 154" xfId="10"/>
    <cellStyle name="Comma 155" xfId="628"/>
    <cellStyle name="Comma 156" xfId="630"/>
    <cellStyle name="Comma 157" xfId="632"/>
    <cellStyle name="Comma 158" xfId="634"/>
    <cellStyle name="Comma 159" xfId="636"/>
    <cellStyle name="Comma 16" xfId="237"/>
    <cellStyle name="Comma 160" xfId="638"/>
    <cellStyle name="Comma 161" xfId="640"/>
    <cellStyle name="Comma 162" xfId="642"/>
    <cellStyle name="Comma 163" xfId="8"/>
    <cellStyle name="Comma 164" xfId="644"/>
    <cellStyle name="Comma 165" xfId="972"/>
    <cellStyle name="Comma 165 2" xfId="1201"/>
    <cellStyle name="Comma 166" xfId="974"/>
    <cellStyle name="Comma 167" xfId="976"/>
    <cellStyle name="Comma 168" xfId="978"/>
    <cellStyle name="Comma 169" xfId="980"/>
    <cellStyle name="Comma 17" xfId="236"/>
    <cellStyle name="Comma 170" xfId="982"/>
    <cellStyle name="Comma 171" xfId="984"/>
    <cellStyle name="Comma 172" xfId="6"/>
    <cellStyle name="Comma 173" xfId="986"/>
    <cellStyle name="Comma 174" xfId="988"/>
    <cellStyle name="Comma 175" xfId="990"/>
    <cellStyle name="Comma 176" xfId="993"/>
    <cellStyle name="Comma 177" xfId="1181"/>
    <cellStyle name="Comma 178" xfId="1183"/>
    <cellStyle name="Comma 179" xfId="1186"/>
    <cellStyle name="Comma 18" xfId="235"/>
    <cellStyle name="Comma 180" xfId="1189"/>
    <cellStyle name="Comma 181" xfId="4"/>
    <cellStyle name="Comma 19" xfId="234"/>
    <cellStyle name="Comma 190" xfId="2"/>
    <cellStyle name="Comma 2" xfId="188"/>
    <cellStyle name="Comma 2 10" xfId="460"/>
    <cellStyle name="Comma 2 100" xfId="272"/>
    <cellStyle name="Comma 2 101" xfId="270"/>
    <cellStyle name="Comma 2 102" xfId="268"/>
    <cellStyle name="Comma 2 103" xfId="266"/>
    <cellStyle name="Comma 2 104" xfId="264"/>
    <cellStyle name="Comma 2 105" xfId="262"/>
    <cellStyle name="Comma 2 106" xfId="260"/>
    <cellStyle name="Comma 2 107" xfId="258"/>
    <cellStyle name="Comma 2 108" xfId="256"/>
    <cellStyle name="Comma 2 109" xfId="254"/>
    <cellStyle name="Comma 2 11" xfId="457"/>
    <cellStyle name="Comma 2 110" xfId="252"/>
    <cellStyle name="Comma 2 111" xfId="126"/>
    <cellStyle name="Comma 2 112" xfId="123"/>
    <cellStyle name="Comma 2 113" xfId="120"/>
    <cellStyle name="Comma 2 114" xfId="117"/>
    <cellStyle name="Comma 2 115" xfId="114"/>
    <cellStyle name="Comma 2 116" xfId="111"/>
    <cellStyle name="Comma 2 117" xfId="108"/>
    <cellStyle name="Comma 2 118" xfId="105"/>
    <cellStyle name="Comma 2 119" xfId="102"/>
    <cellStyle name="Comma 2 12" xfId="455"/>
    <cellStyle name="Comma 2 120" xfId="99"/>
    <cellStyle name="Comma 2 121" xfId="96"/>
    <cellStyle name="Comma 2 122" xfId="93"/>
    <cellStyle name="Comma 2 123" xfId="90"/>
    <cellStyle name="Comma 2 124" xfId="87"/>
    <cellStyle name="Comma 2 125" xfId="84"/>
    <cellStyle name="Comma 2 126" xfId="81"/>
    <cellStyle name="Comma 2 127" xfId="78"/>
    <cellStyle name="Comma 2 128" xfId="75"/>
    <cellStyle name="Comma 2 129" xfId="72"/>
    <cellStyle name="Comma 2 13" xfId="453"/>
    <cellStyle name="Comma 2 130" xfId="69"/>
    <cellStyle name="Comma 2 131" xfId="66"/>
    <cellStyle name="Comma 2 132" xfId="63"/>
    <cellStyle name="Comma 2 133" xfId="60"/>
    <cellStyle name="Comma 2 134" xfId="57"/>
    <cellStyle name="Comma 2 135" xfId="54"/>
    <cellStyle name="Comma 2 136" xfId="51"/>
    <cellStyle name="Comma 2 137" xfId="48"/>
    <cellStyle name="Comma 2 138" xfId="45"/>
    <cellStyle name="Comma 2 139" xfId="42"/>
    <cellStyle name="Comma 2 14" xfId="451"/>
    <cellStyle name="Comma 2 140" xfId="39"/>
    <cellStyle name="Comma 2 141" xfId="36"/>
    <cellStyle name="Comma 2 142" xfId="33"/>
    <cellStyle name="Comma 2 143" xfId="30"/>
    <cellStyle name="Comma 2 144" xfId="27"/>
    <cellStyle name="Comma 2 145" xfId="25"/>
    <cellStyle name="Comma 2 146" xfId="23"/>
    <cellStyle name="Comma 2 147" xfId="21"/>
    <cellStyle name="Comma 2 15" xfId="449"/>
    <cellStyle name="Comma 2 16" xfId="447"/>
    <cellStyle name="Comma 2 17" xfId="445"/>
    <cellStyle name="Comma 2 18" xfId="443"/>
    <cellStyle name="Comma 2 19" xfId="441"/>
    <cellStyle name="Comma 2 2" xfId="485"/>
    <cellStyle name="Comma 2 20" xfId="439"/>
    <cellStyle name="Comma 2 21" xfId="437"/>
    <cellStyle name="Comma 2 22" xfId="435"/>
    <cellStyle name="Comma 2 23" xfId="433"/>
    <cellStyle name="Comma 2 24" xfId="431"/>
    <cellStyle name="Comma 2 25" xfId="429"/>
    <cellStyle name="Comma 2 26" xfId="427"/>
    <cellStyle name="Comma 2 27" xfId="425"/>
    <cellStyle name="Comma 2 28" xfId="423"/>
    <cellStyle name="Comma 2 29" xfId="421"/>
    <cellStyle name="Comma 2 3" xfId="480"/>
    <cellStyle name="Comma 2 3 3" xfId="498"/>
    <cellStyle name="Comma 2 30" xfId="419"/>
    <cellStyle name="Comma 2 31" xfId="417"/>
    <cellStyle name="Comma 2 32" xfId="415"/>
    <cellStyle name="Comma 2 33" xfId="413"/>
    <cellStyle name="Comma 2 34" xfId="411"/>
    <cellStyle name="Comma 2 35" xfId="409"/>
    <cellStyle name="Comma 2 36" xfId="407"/>
    <cellStyle name="Comma 2 37" xfId="405"/>
    <cellStyle name="Comma 2 38" xfId="403"/>
    <cellStyle name="Comma 2 39" xfId="401"/>
    <cellStyle name="Comma 2 4" xfId="477"/>
    <cellStyle name="Comma 2 40" xfId="399"/>
    <cellStyle name="Comma 2 41" xfId="397"/>
    <cellStyle name="Comma 2 42" xfId="395"/>
    <cellStyle name="Comma 2 43" xfId="393"/>
    <cellStyle name="Comma 2 44" xfId="391"/>
    <cellStyle name="Comma 2 45" xfId="389"/>
    <cellStyle name="Comma 2 46" xfId="386"/>
    <cellStyle name="Comma 2 47" xfId="384"/>
    <cellStyle name="Comma 2 48" xfId="382"/>
    <cellStyle name="Comma 2 49" xfId="380"/>
    <cellStyle name="Comma 2 5" xfId="475"/>
    <cellStyle name="Comma 2 50" xfId="378"/>
    <cellStyle name="Comma 2 51" xfId="376"/>
    <cellStyle name="Comma 2 52" xfId="374"/>
    <cellStyle name="Comma 2 53" xfId="372"/>
    <cellStyle name="Comma 2 54" xfId="370"/>
    <cellStyle name="Comma 2 55" xfId="367"/>
    <cellStyle name="Comma 2 56" xfId="365"/>
    <cellStyle name="Comma 2 57" xfId="363"/>
    <cellStyle name="Comma 2 58" xfId="361"/>
    <cellStyle name="Comma 2 59" xfId="359"/>
    <cellStyle name="Comma 2 6" xfId="472"/>
    <cellStyle name="Comma 2 60" xfId="357"/>
    <cellStyle name="Comma 2 61" xfId="355"/>
    <cellStyle name="Comma 2 62" xfId="353"/>
    <cellStyle name="Comma 2 63" xfId="351"/>
    <cellStyle name="Comma 2 64" xfId="348"/>
    <cellStyle name="Comma 2 65" xfId="346"/>
    <cellStyle name="Comma 2 66" xfId="344"/>
    <cellStyle name="Comma 2 67" xfId="342"/>
    <cellStyle name="Comma 2 68" xfId="340"/>
    <cellStyle name="Comma 2 69" xfId="338"/>
    <cellStyle name="Comma 2 7" xfId="469"/>
    <cellStyle name="Comma 2 70" xfId="336"/>
    <cellStyle name="Comma 2 71" xfId="334"/>
    <cellStyle name="Comma 2 72" xfId="332"/>
    <cellStyle name="Comma 2 73" xfId="329"/>
    <cellStyle name="Comma 2 74" xfId="327"/>
    <cellStyle name="Comma 2 75" xfId="325"/>
    <cellStyle name="Comma 2 76" xfId="323"/>
    <cellStyle name="Comma 2 77" xfId="321"/>
    <cellStyle name="Comma 2 78" xfId="319"/>
    <cellStyle name="Comma 2 79" xfId="317"/>
    <cellStyle name="Comma 2 8" xfId="466"/>
    <cellStyle name="Comma 2 80" xfId="315"/>
    <cellStyle name="Comma 2 81" xfId="313"/>
    <cellStyle name="Comma 2 82" xfId="310"/>
    <cellStyle name="Comma 2 83" xfId="308"/>
    <cellStyle name="Comma 2 84" xfId="306"/>
    <cellStyle name="Comma 2 85" xfId="304"/>
    <cellStyle name="Comma 2 86" xfId="302"/>
    <cellStyle name="Comma 2 87" xfId="300"/>
    <cellStyle name="Comma 2 88" xfId="298"/>
    <cellStyle name="Comma 2 89" xfId="296"/>
    <cellStyle name="Comma 2 9" xfId="463"/>
    <cellStyle name="Comma 2 90" xfId="294"/>
    <cellStyle name="Comma 2 91" xfId="291"/>
    <cellStyle name="Comma 2 92" xfId="289"/>
    <cellStyle name="Comma 2 93" xfId="287"/>
    <cellStyle name="Comma 2 94" xfId="285"/>
    <cellStyle name="Comma 2 95" xfId="283"/>
    <cellStyle name="Comma 2 96" xfId="281"/>
    <cellStyle name="Comma 2 97" xfId="279"/>
    <cellStyle name="Comma 2 98" xfId="277"/>
    <cellStyle name="Comma 2 99" xfId="275"/>
    <cellStyle name="Comma 20" xfId="233"/>
    <cellStyle name="Comma 21" xfId="232"/>
    <cellStyle name="Comma 22" xfId="231"/>
    <cellStyle name="Comma 23" xfId="230"/>
    <cellStyle name="Comma 24" xfId="229"/>
    <cellStyle name="Comma 25" xfId="228"/>
    <cellStyle name="Comma 26" xfId="227"/>
    <cellStyle name="Comma 27" xfId="226"/>
    <cellStyle name="Comma 28" xfId="225"/>
    <cellStyle name="Comma 29" xfId="224"/>
    <cellStyle name="Comma 3" xfId="483"/>
    <cellStyle name="Comma 30" xfId="223"/>
    <cellStyle name="Comma 31" xfId="222"/>
    <cellStyle name="Comma 32" xfId="221"/>
    <cellStyle name="Comma 33" xfId="220"/>
    <cellStyle name="Comma 34" xfId="219"/>
    <cellStyle name="Comma 35" xfId="218"/>
    <cellStyle name="Comma 36" xfId="217"/>
    <cellStyle name="Comma 37" xfId="216"/>
    <cellStyle name="Comma 38" xfId="215"/>
    <cellStyle name="Comma 39" xfId="214"/>
    <cellStyle name="Comma 4" xfId="249"/>
    <cellStyle name="Comma 40" xfId="213"/>
    <cellStyle name="Comma 41" xfId="212"/>
    <cellStyle name="Comma 42" xfId="211"/>
    <cellStyle name="Comma 43" xfId="210"/>
    <cellStyle name="Comma 44" xfId="209"/>
    <cellStyle name="Comma 45" xfId="208"/>
    <cellStyle name="Comma 46" xfId="207"/>
    <cellStyle name="Comma 47" xfId="206"/>
    <cellStyle name="Comma 48" xfId="205"/>
    <cellStyle name="Comma 49" xfId="387"/>
    <cellStyle name="Comma 5" xfId="248"/>
    <cellStyle name="Comma 50" xfId="204"/>
    <cellStyle name="Comma 51" xfId="203"/>
    <cellStyle name="Comma 52" xfId="202"/>
    <cellStyle name="Comma 53" xfId="201"/>
    <cellStyle name="Comma 54" xfId="200"/>
    <cellStyle name="Comma 55" xfId="199"/>
    <cellStyle name="Comma 56" xfId="198"/>
    <cellStyle name="Comma 57" xfId="197"/>
    <cellStyle name="Comma 58" xfId="368"/>
    <cellStyle name="Comma 59" xfId="196"/>
    <cellStyle name="Comma 6" xfId="247"/>
    <cellStyle name="Comma 60" xfId="195"/>
    <cellStyle name="Comma 61" xfId="194"/>
    <cellStyle name="Comma 62" xfId="193"/>
    <cellStyle name="Comma 63" xfId="192"/>
    <cellStyle name="Comma 64" xfId="191"/>
    <cellStyle name="Comma 65" xfId="190"/>
    <cellStyle name="Comma 66" xfId="187"/>
    <cellStyle name="Comma 67" xfId="349"/>
    <cellStyle name="Comma 68" xfId="186"/>
    <cellStyle name="Comma 69" xfId="185"/>
    <cellStyle name="Comma 7" xfId="246"/>
    <cellStyle name="Comma 70" xfId="184"/>
    <cellStyle name="Comma 71" xfId="183"/>
    <cellStyle name="Comma 72" xfId="182"/>
    <cellStyle name="Comma 73" xfId="181"/>
    <cellStyle name="Comma 74" xfId="180"/>
    <cellStyle name="Comma 75" xfId="179"/>
    <cellStyle name="Comma 76" xfId="330"/>
    <cellStyle name="Comma 77" xfId="178"/>
    <cellStyle name="Comma 78" xfId="177"/>
    <cellStyle name="Comma 79" xfId="176"/>
    <cellStyle name="Comma 8" xfId="245"/>
    <cellStyle name="Comma 80" xfId="175"/>
    <cellStyle name="Comma 81" xfId="174"/>
    <cellStyle name="Comma 82" xfId="173"/>
    <cellStyle name="Comma 83" xfId="172"/>
    <cellStyle name="Comma 84" xfId="171"/>
    <cellStyle name="Comma 85" xfId="311"/>
    <cellStyle name="Comma 86" xfId="170"/>
    <cellStyle name="Comma 87" xfId="169"/>
    <cellStyle name="Comma 88" xfId="168"/>
    <cellStyle name="Comma 89" xfId="167"/>
    <cellStyle name="Comma 9" xfId="244"/>
    <cellStyle name="Comma 90" xfId="166"/>
    <cellStyle name="Comma 91" xfId="165"/>
    <cellStyle name="Comma 92" xfId="164"/>
    <cellStyle name="Comma 93" xfId="163"/>
    <cellStyle name="Comma 94" xfId="292"/>
    <cellStyle name="Comma 95" xfId="594"/>
    <cellStyle name="Comma 96" xfId="162"/>
    <cellStyle name="Comma 97" xfId="161"/>
    <cellStyle name="Comma 98" xfId="160"/>
    <cellStyle name="Comma 99" xfId="159"/>
    <cellStyle name="Normal" xfId="0" builtinId="0"/>
    <cellStyle name="Normal 10" xfId="461"/>
    <cellStyle name="Normal 100" xfId="565"/>
    <cellStyle name="Normal 101" xfId="566"/>
    <cellStyle name="Normal 102" xfId="567"/>
    <cellStyle name="Normal 103" xfId="568"/>
    <cellStyle name="Normal 104" xfId="569"/>
    <cellStyle name="Normal 105" xfId="570"/>
    <cellStyle name="Normal 106" xfId="3"/>
    <cellStyle name="Normal 107" xfId="571"/>
    <cellStyle name="Normal 108" xfId="572"/>
    <cellStyle name="Normal 109" xfId="573"/>
    <cellStyle name="Normal 11" xfId="458"/>
    <cellStyle name="Normal 110" xfId="574"/>
    <cellStyle name="Normal 111" xfId="575"/>
    <cellStyle name="Normal 112" xfId="576"/>
    <cellStyle name="Normal 113" xfId="577"/>
    <cellStyle name="Normal 114" xfId="578"/>
    <cellStyle name="Normal 115" xfId="579"/>
    <cellStyle name="Normal 116" xfId="580"/>
    <cellStyle name="Normal 117" xfId="1"/>
    <cellStyle name="Normal 118" xfId="581"/>
    <cellStyle name="Normal 119" xfId="582"/>
    <cellStyle name="Normal 12" xfId="250"/>
    <cellStyle name="Normal 120" xfId="583"/>
    <cellStyle name="Normal 121" xfId="584"/>
    <cellStyle name="Normal 122" xfId="585"/>
    <cellStyle name="Normal 123" xfId="586"/>
    <cellStyle name="Normal 124" xfId="587"/>
    <cellStyle name="Normal 125" xfId="588"/>
    <cellStyle name="Normal 126" xfId="589"/>
    <cellStyle name="Normal 127" xfId="590"/>
    <cellStyle name="Normal 128" xfId="591"/>
    <cellStyle name="Normal 129" xfId="592"/>
    <cellStyle name="Normal 13" xfId="189"/>
    <cellStyle name="Normal 130" xfId="593"/>
    <cellStyle name="Normal 131" xfId="1176"/>
    <cellStyle name="Normal 131 10" xfId="1218"/>
    <cellStyle name="Normal 131 11" xfId="1370"/>
    <cellStyle name="Normal 131 12" xfId="1577"/>
    <cellStyle name="Normal 131 13" xfId="1821"/>
    <cellStyle name="Normal 131 14" xfId="1562"/>
    <cellStyle name="Normal 131 15" xfId="1836"/>
    <cellStyle name="Normal 131 16" xfId="1547"/>
    <cellStyle name="Normal 131 17" xfId="1851"/>
    <cellStyle name="Normal 131 18" xfId="1532"/>
    <cellStyle name="Normal 131 19" xfId="1866"/>
    <cellStyle name="Normal 131 2" xfId="1230"/>
    <cellStyle name="Normal 131 2 10" xfId="1219"/>
    <cellStyle name="Normal 131 2 11" xfId="1369"/>
    <cellStyle name="Normal 131 2 12" xfId="1578"/>
    <cellStyle name="Normal 131 2 12 10" xfId="2297"/>
    <cellStyle name="Normal 131 2 12 11" xfId="2632"/>
    <cellStyle name="Normal 131 2 12 12" xfId="2740"/>
    <cellStyle name="Normal 131 2 12 13" xfId="2245"/>
    <cellStyle name="Normal 131 2 12 14" xfId="2490"/>
    <cellStyle name="Normal 131 2 12 15" xfId="2262"/>
    <cellStyle name="Normal 131 2 12 16" xfId="2479"/>
    <cellStyle name="Normal 131 2 12 17" xfId="2267"/>
    <cellStyle name="Normal 131 2 12 18" xfId="2453"/>
    <cellStyle name="Normal 131 2 12 19" xfId="2748"/>
    <cellStyle name="Normal 131 2 12 2" xfId="2647"/>
    <cellStyle name="Normal 131 2 12 20" xfId="2643"/>
    <cellStyle name="Normal 131 2 12 21" xfId="2208"/>
    <cellStyle name="Normal 131 2 12 22" xfId="2801"/>
    <cellStyle name="Normal 131 2 12 23" xfId="2315"/>
    <cellStyle name="Normal 131 2 12 24" xfId="2522"/>
    <cellStyle name="Normal 131 2 12 25" xfId="2720"/>
    <cellStyle name="Normal 131 2 12 26" xfId="2178"/>
    <cellStyle name="Normal 131 2 12 27" xfId="2420"/>
    <cellStyle name="Normal 131 2 12 28" xfId="2824"/>
    <cellStyle name="Normal 131 2 12 29" xfId="2485"/>
    <cellStyle name="Normal 131 2 12 3" xfId="2187"/>
    <cellStyle name="Normal 131 2 12 30" xfId="2232"/>
    <cellStyle name="Normal 131 2 12 31" xfId="2296"/>
    <cellStyle name="Normal 131 2 12 32" xfId="2783"/>
    <cellStyle name="Normal 131 2 12 33" xfId="2227"/>
    <cellStyle name="Normal 131 2 12 34" xfId="2461"/>
    <cellStyle name="Normal 131 2 12 35" xfId="2309"/>
    <cellStyle name="Normal 131 2 12 36" xfId="2606"/>
    <cellStyle name="Normal 131 2 12 4" xfId="2825"/>
    <cellStyle name="Normal 131 2 12 5" xfId="2354"/>
    <cellStyle name="Normal 131 2 12 6" xfId="2312"/>
    <cellStyle name="Normal 131 2 12 7" xfId="2543"/>
    <cellStyle name="Normal 131 2 12 8" xfId="2627"/>
    <cellStyle name="Normal 131 2 12 9" xfId="2239"/>
    <cellStyle name="Normal 131 2 13" xfId="1820"/>
    <cellStyle name="Normal 131 2 14" xfId="1563"/>
    <cellStyle name="Normal 131 2 15" xfId="1835"/>
    <cellStyle name="Normal 131 2 16" xfId="1548"/>
    <cellStyle name="Normal 131 2 17" xfId="1850"/>
    <cellStyle name="Normal 131 2 18" xfId="1533"/>
    <cellStyle name="Normal 131 2 19" xfId="1865"/>
    <cellStyle name="Normal 131 2 2" xfId="1231"/>
    <cellStyle name="Normal 131 2 2 10" xfId="2277"/>
    <cellStyle name="Normal 131 2 2 11" xfId="2822"/>
    <cellStyle name="Normal 131 2 2 12" xfId="2393"/>
    <cellStyle name="Normal 131 2 2 13" xfId="2158"/>
    <cellStyle name="Normal 131 2 2 14" xfId="2195"/>
    <cellStyle name="Normal 131 2 2 15" xfId="2533"/>
    <cellStyle name="Normal 131 2 2 16" xfId="2290"/>
    <cellStyle name="Normal 131 2 2 17" xfId="2587"/>
    <cellStyle name="Normal 131 2 2 18" xfId="2709"/>
    <cellStyle name="Normal 131 2 2 19" xfId="2348"/>
    <cellStyle name="Normal 131 2 2 2" xfId="2141"/>
    <cellStyle name="Normal 131 2 2 20" xfId="2501"/>
    <cellStyle name="Normal 131 2 2 21" xfId="2696"/>
    <cellStyle name="Normal 131 2 2 22" xfId="2425"/>
    <cellStyle name="Normal 131 2 2 23" xfId="2175"/>
    <cellStyle name="Normal 131 2 2 24" xfId="2457"/>
    <cellStyle name="Normal 131 2 2 25" xfId="2519"/>
    <cellStyle name="Normal 131 2 2 26" xfId="2655"/>
    <cellStyle name="Normal 131 2 2 27" xfId="2753"/>
    <cellStyle name="Normal 131 2 2 28" xfId="2660"/>
    <cellStyle name="Normal 131 2 2 29" xfId="2808"/>
    <cellStyle name="Normal 131 2 2 3" xfId="2145"/>
    <cellStyle name="Normal 131 2 2 30" xfId="2192"/>
    <cellStyle name="Normal 131 2 2 31" xfId="2428"/>
    <cellStyle name="Normal 131 2 2 32" xfId="2468"/>
    <cellStyle name="Normal 131 2 2 33" xfId="2356"/>
    <cellStyle name="Normal 131 2 2 34" xfId="2609"/>
    <cellStyle name="Normal 131 2 2 35" xfId="2752"/>
    <cellStyle name="Normal 131 2 2 36" xfId="2639"/>
    <cellStyle name="Normal 131 2 2 37" xfId="2575"/>
    <cellStyle name="Normal 131 2 2 38" xfId="2581"/>
    <cellStyle name="Normal 131 2 2 39" xfId="2164"/>
    <cellStyle name="Normal 131 2 2 4" xfId="2113"/>
    <cellStyle name="Normal 131 2 2 40" xfId="2476"/>
    <cellStyle name="Normal 131 2 2 5" xfId="2135"/>
    <cellStyle name="Normal 131 2 2 6" xfId="2542"/>
    <cellStyle name="Normal 131 2 2 7" xfId="2743"/>
    <cellStyle name="Normal 131 2 2 8" xfId="2252"/>
    <cellStyle name="Normal 131 2 2 9" xfId="2764"/>
    <cellStyle name="Normal 131 2 20" xfId="1518"/>
    <cellStyle name="Normal 131 2 21" xfId="1880"/>
    <cellStyle name="Normal 131 2 22" xfId="1503"/>
    <cellStyle name="Normal 131 2 23" xfId="1896"/>
    <cellStyle name="Normal 131 2 24" xfId="1487"/>
    <cellStyle name="Normal 131 2 25" xfId="1912"/>
    <cellStyle name="Normal 131 2 26" xfId="1476"/>
    <cellStyle name="Normal 131 2 27" xfId="1922"/>
    <cellStyle name="Normal 131 2 28" xfId="1468"/>
    <cellStyle name="Normal 131 2 29" xfId="1931"/>
    <cellStyle name="Normal 131 2 3" xfId="1357"/>
    <cellStyle name="Normal 131 2 30" xfId="1462"/>
    <cellStyle name="Normal 131 2 31" xfId="1937"/>
    <cellStyle name="Normal 131 2 32" xfId="1456"/>
    <cellStyle name="Normal 131 2 33" xfId="1943"/>
    <cellStyle name="Normal 131 2 34" xfId="1450"/>
    <cellStyle name="Normal 131 2 35" xfId="1949"/>
    <cellStyle name="Normal 131 2 36" xfId="1444"/>
    <cellStyle name="Normal 131 2 37" xfId="1955"/>
    <cellStyle name="Normal 131 2 38" xfId="1438"/>
    <cellStyle name="Normal 131 2 39" xfId="1960"/>
    <cellStyle name="Normal 131 2 4" xfId="1228"/>
    <cellStyle name="Normal 131 2 40" xfId="1433"/>
    <cellStyle name="Normal 131 2 41" xfId="1966"/>
    <cellStyle name="Normal 131 2 42" xfId="1427"/>
    <cellStyle name="Normal 131 2 43" xfId="1972"/>
    <cellStyle name="Normal 131 2 5" xfId="1360"/>
    <cellStyle name="Normal 131 2 6" xfId="1225"/>
    <cellStyle name="Normal 131 2 7" xfId="1363"/>
    <cellStyle name="Normal 131 2 8" xfId="1222"/>
    <cellStyle name="Normal 131 2 9" xfId="1366"/>
    <cellStyle name="Normal 131 20" xfId="1517"/>
    <cellStyle name="Normal 131 21" xfId="1881"/>
    <cellStyle name="Normal 131 22" xfId="1502"/>
    <cellStyle name="Normal 131 23" xfId="1897"/>
    <cellStyle name="Normal 131 24" xfId="1486"/>
    <cellStyle name="Normal 131 25" xfId="1913"/>
    <cellStyle name="Normal 131 26" xfId="1475"/>
    <cellStyle name="Normal 131 27" xfId="1923"/>
    <cellStyle name="Normal 131 28" xfId="1467"/>
    <cellStyle name="Normal 131 29" xfId="1932"/>
    <cellStyle name="Normal 131 3" xfId="1358"/>
    <cellStyle name="Normal 131 30" xfId="1461"/>
    <cellStyle name="Normal 131 31" xfId="1938"/>
    <cellStyle name="Normal 131 32" xfId="1455"/>
    <cellStyle name="Normal 131 33" xfId="1944"/>
    <cellStyle name="Normal 131 34" xfId="1449"/>
    <cellStyle name="Normal 131 35" xfId="1950"/>
    <cellStyle name="Normal 131 36" xfId="1443"/>
    <cellStyle name="Normal 131 37" xfId="1956"/>
    <cellStyle name="Normal 131 38" xfId="1437"/>
    <cellStyle name="Normal 131 39" xfId="1961"/>
    <cellStyle name="Normal 131 4" xfId="1227"/>
    <cellStyle name="Normal 131 40" xfId="1432"/>
    <cellStyle name="Normal 131 41" xfId="1967"/>
    <cellStyle name="Normal 131 42" xfId="1426"/>
    <cellStyle name="Normal 131 43" xfId="1973"/>
    <cellStyle name="Normal 131 44" xfId="2139"/>
    <cellStyle name="Normal 131 45" xfId="2142"/>
    <cellStyle name="Normal 131 46" xfId="2143"/>
    <cellStyle name="Normal 131 47" xfId="2144"/>
    <cellStyle name="Normal 131 48" xfId="2528"/>
    <cellStyle name="Normal 131 49" xfId="2625"/>
    <cellStyle name="Normal 131 5" xfId="1361"/>
    <cellStyle name="Normal 131 50" xfId="2628"/>
    <cellStyle name="Normal 131 51" xfId="2237"/>
    <cellStyle name="Normal 131 52" xfId="2327"/>
    <cellStyle name="Normal 131 53" xfId="2634"/>
    <cellStyle name="Normal 131 54" xfId="2659"/>
    <cellStyle name="Normal 131 55" xfId="2813"/>
    <cellStyle name="Normal 131 56" xfId="2294"/>
    <cellStyle name="Normal 131 57" xfId="2492"/>
    <cellStyle name="Normal 131 58" xfId="2552"/>
    <cellStyle name="Normal 131 59" xfId="2560"/>
    <cellStyle name="Normal 131 6" xfId="1224"/>
    <cellStyle name="Normal 131 60" xfId="2243"/>
    <cellStyle name="Normal 131 61" xfId="2592"/>
    <cellStyle name="Normal 131 62" xfId="2186"/>
    <cellStyle name="Normal 131 63" xfId="2313"/>
    <cellStyle name="Normal 131 64" xfId="2188"/>
    <cellStyle name="Normal 131 65" xfId="2404"/>
    <cellStyle name="Normal 131 66" xfId="2376"/>
    <cellStyle name="Normal 131 67" xfId="2253"/>
    <cellStyle name="Normal 131 68" xfId="2605"/>
    <cellStyle name="Normal 131 69" xfId="2300"/>
    <cellStyle name="Normal 131 7" xfId="1364"/>
    <cellStyle name="Normal 131 70" xfId="2391"/>
    <cellStyle name="Normal 131 71" xfId="2835"/>
    <cellStyle name="Normal 131 72" xfId="2842"/>
    <cellStyle name="Normal 131 73" xfId="2849"/>
    <cellStyle name="Normal 131 74" xfId="2856"/>
    <cellStyle name="Normal 131 75" xfId="2863"/>
    <cellStyle name="Normal 131 76" xfId="2870"/>
    <cellStyle name="Normal 131 77" xfId="2877"/>
    <cellStyle name="Normal 131 78" xfId="2884"/>
    <cellStyle name="Normal 131 79" xfId="2891"/>
    <cellStyle name="Normal 131 8" xfId="1221"/>
    <cellStyle name="Normal 131 80" xfId="2898"/>
    <cellStyle name="Normal 131 81" xfId="2905"/>
    <cellStyle name="Normal 131 82" xfId="2911"/>
    <cellStyle name="Normal 131 9" xfId="1367"/>
    <cellStyle name="Normal 132" xfId="1182"/>
    <cellStyle name="Normal 133" xfId="1185"/>
    <cellStyle name="Normal 134" xfId="1188"/>
    <cellStyle name="Normal 135" xfId="1191"/>
    <cellStyle name="Normal 135 10" xfId="2247"/>
    <cellStyle name="Normal 135 11" xfId="2595"/>
    <cellStyle name="Normal 135 12" xfId="2173"/>
    <cellStyle name="Normal 135 13" xfId="2495"/>
    <cellStyle name="Normal 135 14" xfId="2758"/>
    <cellStyle name="Normal 135 15" xfId="2615"/>
    <cellStyle name="Normal 135 16" xfId="2629"/>
    <cellStyle name="Normal 135 17" xfId="2548"/>
    <cellStyle name="Normal 135 18" xfId="2260"/>
    <cellStyle name="Normal 135 19" xfId="2511"/>
    <cellStyle name="Normal 135 2" xfId="2140"/>
    <cellStyle name="Normal 135 20" xfId="2279"/>
    <cellStyle name="Normal 135 21" xfId="2596"/>
    <cellStyle name="Normal 135 22" xfId="2691"/>
    <cellStyle name="Normal 135 23" xfId="2732"/>
    <cellStyle name="Normal 135 24" xfId="2551"/>
    <cellStyle name="Normal 135 25" xfId="2340"/>
    <cellStyle name="Normal 135 26" xfId="2496"/>
    <cellStyle name="Normal 135 27" xfId="2815"/>
    <cellStyle name="Normal 135 28" xfId="2812"/>
    <cellStyle name="Normal 135 29" xfId="2194"/>
    <cellStyle name="Normal 135 3" xfId="2149"/>
    <cellStyle name="Normal 135 30" xfId="2594"/>
    <cellStyle name="Normal 135 31" xfId="2176"/>
    <cellStyle name="Normal 135 32" xfId="2395"/>
    <cellStyle name="Normal 135 33" xfId="2398"/>
    <cellStyle name="Normal 135 34" xfId="2435"/>
    <cellStyle name="Normal 135 35" xfId="2458"/>
    <cellStyle name="Normal 135 36" xfId="2472"/>
    <cellStyle name="Normal 135 37" xfId="2397"/>
    <cellStyle name="Normal 135 38" xfId="2554"/>
    <cellStyle name="Normal 135 39" xfId="2750"/>
    <cellStyle name="Normal 135 4" xfId="2152"/>
    <cellStyle name="Normal 135 40" xfId="2722"/>
    <cellStyle name="Normal 135 5" xfId="2112"/>
    <cellStyle name="Normal 135 6" xfId="2532"/>
    <cellStyle name="Normal 135 7" xfId="2714"/>
    <cellStyle name="Normal 135 8" xfId="2224"/>
    <cellStyle name="Normal 135 9" xfId="2446"/>
    <cellStyle name="Normal 136" xfId="1390"/>
    <cellStyle name="Normal 137" xfId="1391"/>
    <cellStyle name="Normal 138" xfId="1393"/>
    <cellStyle name="Normal 139" xfId="1395"/>
    <cellStyle name="Normal 14" xfId="127"/>
    <cellStyle name="Normal 140" xfId="1402"/>
    <cellStyle name="Normal 140 10" xfId="2866"/>
    <cellStyle name="Normal 140 11" xfId="2873"/>
    <cellStyle name="Normal 140 12" xfId="2880"/>
    <cellStyle name="Normal 140 13" xfId="2887"/>
    <cellStyle name="Normal 140 14" xfId="2894"/>
    <cellStyle name="Normal 140 15" xfId="2901"/>
    <cellStyle name="Normal 140 16" xfId="2908"/>
    <cellStyle name="Normal 140 17" xfId="2914"/>
    <cellStyle name="Normal 140 18" xfId="2918"/>
    <cellStyle name="Normal 140 19" xfId="2922"/>
    <cellStyle name="Normal 140 2" xfId="2591"/>
    <cellStyle name="Normal 140 20" xfId="2926"/>
    <cellStyle name="Normal 140 21" xfId="2929"/>
    <cellStyle name="Normal 140 22" xfId="2932"/>
    <cellStyle name="Normal 140 23" xfId="2935"/>
    <cellStyle name="Normal 140 24" xfId="2938"/>
    <cellStyle name="Normal 140 25" xfId="2941"/>
    <cellStyle name="Normal 140 26" xfId="2944"/>
    <cellStyle name="Normal 140 27" xfId="2947"/>
    <cellStyle name="Normal 140 28" xfId="2950"/>
    <cellStyle name="Normal 140 29" xfId="2951"/>
    <cellStyle name="Normal 140 3" xfId="2699"/>
    <cellStyle name="Normal 140 30" xfId="2952"/>
    <cellStyle name="Normal 140 31" xfId="2953"/>
    <cellStyle name="Normal 140 32" xfId="2954"/>
    <cellStyle name="Normal 140 33" xfId="2955"/>
    <cellStyle name="Normal 140 34" xfId="2956"/>
    <cellStyle name="Normal 140 35" xfId="2957"/>
    <cellStyle name="Normal 140 36" xfId="2958"/>
    <cellStyle name="Normal 140 4" xfId="2776"/>
    <cellStyle name="Normal 140 5" xfId="2831"/>
    <cellStyle name="Normal 140 6" xfId="2838"/>
    <cellStyle name="Normal 140 7" xfId="2845"/>
    <cellStyle name="Normal 140 8" xfId="2852"/>
    <cellStyle name="Normal 140 9" xfId="2859"/>
    <cellStyle name="Normal 141" xfId="992"/>
    <cellStyle name="Normal 142" xfId="1398"/>
    <cellStyle name="Normal 143" xfId="1399"/>
    <cellStyle name="Normal 144" xfId="1400"/>
    <cellStyle name="Normal 145" xfId="1401"/>
    <cellStyle name="Normal 146" xfId="821"/>
    <cellStyle name="Normal 147" xfId="822"/>
    <cellStyle name="Normal 148" xfId="823"/>
    <cellStyle name="Normal 149" xfId="824"/>
    <cellStyle name="Normal 15" xfId="124"/>
    <cellStyle name="Normal 150" xfId="825"/>
    <cellStyle name="Normal 151" xfId="826"/>
    <cellStyle name="Normal 152" xfId="827"/>
    <cellStyle name="Normal 153" xfId="828"/>
    <cellStyle name="Normal 154" xfId="829"/>
    <cellStyle name="Normal 155" xfId="830"/>
    <cellStyle name="Normal 156" xfId="831"/>
    <cellStyle name="Normal 157" xfId="832"/>
    <cellStyle name="Normal 158" xfId="833"/>
    <cellStyle name="Normal 159" xfId="834"/>
    <cellStyle name="Normal 16" xfId="122"/>
    <cellStyle name="Normal 160" xfId="835"/>
    <cellStyle name="Normal 161" xfId="836"/>
    <cellStyle name="Normal 162" xfId="837"/>
    <cellStyle name="Normal 163" xfId="838"/>
    <cellStyle name="Normal 164" xfId="839"/>
    <cellStyle name="Normal 165" xfId="840"/>
    <cellStyle name="Normal 166" xfId="841"/>
    <cellStyle name="Normal 167" xfId="1998"/>
    <cellStyle name="Normal 168" xfId="842"/>
    <cellStyle name="Normal 169" xfId="843"/>
    <cellStyle name="Normal 17" xfId="118"/>
    <cellStyle name="Normal 170" xfId="844"/>
    <cellStyle name="Normal 171" xfId="845"/>
    <cellStyle name="Normal 172" xfId="2004"/>
    <cellStyle name="Normal 173" xfId="2009"/>
    <cellStyle name="Normal 174" xfId="2014"/>
    <cellStyle name="Normal 175" xfId="2019"/>
    <cellStyle name="Normal 176" xfId="2024"/>
    <cellStyle name="Normal 177" xfId="2029"/>
    <cellStyle name="Normal 178" xfId="2034"/>
    <cellStyle name="Normal 179" xfId="2038"/>
    <cellStyle name="Normal 18" xfId="115"/>
    <cellStyle name="Normal 180" xfId="2042"/>
    <cellStyle name="Normal 181" xfId="2046"/>
    <cellStyle name="Normal 182" xfId="2050"/>
    <cellStyle name="Normal 183" xfId="2054"/>
    <cellStyle name="Normal 184" xfId="2058"/>
    <cellStyle name="Normal 185" xfId="2062"/>
    <cellStyle name="Normal 186" xfId="2066"/>
    <cellStyle name="Normal 187" xfId="2070"/>
    <cellStyle name="Normal 188" xfId="2074"/>
    <cellStyle name="Normal 189" xfId="2078"/>
    <cellStyle name="Normal 19" xfId="112"/>
    <cellStyle name="Normal 190" xfId="2082"/>
    <cellStyle name="Normal 191" xfId="2085"/>
    <cellStyle name="Normal 192" xfId="2088"/>
    <cellStyle name="Normal 193" xfId="2091"/>
    <cellStyle name="Normal 194" xfId="2094"/>
    <cellStyle name="Normal 195" xfId="2096"/>
    <cellStyle name="Normal 196" xfId="2098"/>
    <cellStyle name="Normal 197" xfId="2100"/>
    <cellStyle name="Normal 198" xfId="2102"/>
    <cellStyle name="Normal 199" xfId="2103"/>
    <cellStyle name="Normal 2" xfId="486"/>
    <cellStyle name="Normal 2 10" xfId="459"/>
    <cellStyle name="Normal 2 100" xfId="271"/>
    <cellStyle name="Normal 2 101" xfId="269"/>
    <cellStyle name="Normal 2 102" xfId="267"/>
    <cellStyle name="Normal 2 103" xfId="265"/>
    <cellStyle name="Normal 2 104" xfId="263"/>
    <cellStyle name="Normal 2 105" xfId="261"/>
    <cellStyle name="Normal 2 106" xfId="259"/>
    <cellStyle name="Normal 2 107" xfId="257"/>
    <cellStyle name="Normal 2 108" xfId="255"/>
    <cellStyle name="Normal 2 109" xfId="253"/>
    <cellStyle name="Normal 2 11" xfId="456"/>
    <cellStyle name="Normal 2 110" xfId="251"/>
    <cellStyle name="Normal 2 111" xfId="125"/>
    <cellStyle name="Normal 2 112" xfId="121"/>
    <cellStyle name="Normal 2 113" xfId="119"/>
    <cellStyle name="Normal 2 114" xfId="116"/>
    <cellStyle name="Normal 2 115" xfId="113"/>
    <cellStyle name="Normal 2 116" xfId="110"/>
    <cellStyle name="Normal 2 117" xfId="107"/>
    <cellStyle name="Normal 2 118" xfId="104"/>
    <cellStyle name="Normal 2 119" xfId="101"/>
    <cellStyle name="Normal 2 12" xfId="454"/>
    <cellStyle name="Normal 2 120" xfId="98"/>
    <cellStyle name="Normal 2 121" xfId="95"/>
    <cellStyle name="Normal 2 122" xfId="92"/>
    <cellStyle name="Normal 2 123" xfId="89"/>
    <cellStyle name="Normal 2 124" xfId="86"/>
    <cellStyle name="Normal 2 125" xfId="83"/>
    <cellStyle name="Normal 2 126" xfId="80"/>
    <cellStyle name="Normal 2 127" xfId="77"/>
    <cellStyle name="Normal 2 128" xfId="74"/>
    <cellStyle name="Normal 2 129" xfId="71"/>
    <cellStyle name="Normal 2 13" xfId="452"/>
    <cellStyle name="Normal 2 130" xfId="68"/>
    <cellStyle name="Normal 2 131" xfId="65"/>
    <cellStyle name="Normal 2 132" xfId="62"/>
    <cellStyle name="Normal 2 133" xfId="59"/>
    <cellStyle name="Normal 2 134" xfId="56"/>
    <cellStyle name="Normal 2 135" xfId="53"/>
    <cellStyle name="Normal 2 136" xfId="50"/>
    <cellStyle name="Normal 2 137" xfId="47"/>
    <cellStyle name="Normal 2 138" xfId="44"/>
    <cellStyle name="Normal 2 139" xfId="41"/>
    <cellStyle name="Normal 2 14" xfId="450"/>
    <cellStyle name="Normal 2 140" xfId="38"/>
    <cellStyle name="Normal 2 141" xfId="35"/>
    <cellStyle name="Normal 2 142" xfId="32"/>
    <cellStyle name="Normal 2 143" xfId="29"/>
    <cellStyle name="Normal 2 144" xfId="26"/>
    <cellStyle name="Normal 2 145" xfId="24"/>
    <cellStyle name="Normal 2 146" xfId="22"/>
    <cellStyle name="Normal 2 147" xfId="20"/>
    <cellStyle name="Normal 2 148" xfId="487"/>
    <cellStyle name="Normal 2 149" xfId="491"/>
    <cellStyle name="Normal 2 15" xfId="448"/>
    <cellStyle name="Normal 2 150" xfId="495"/>
    <cellStyle name="Normal 2 151" xfId="1177"/>
    <cellStyle name="Normal 2 151 10" xfId="1236"/>
    <cellStyle name="Normal 2 151 11" xfId="1353"/>
    <cellStyle name="Normal 2 151 12" xfId="1661"/>
    <cellStyle name="Normal 2 151 13" xfId="1736"/>
    <cellStyle name="Normal 2 151 14" xfId="1649"/>
    <cellStyle name="Normal 2 151 15" xfId="1747"/>
    <cellStyle name="Normal 2 151 16" xfId="1638"/>
    <cellStyle name="Normal 2 151 17" xfId="1758"/>
    <cellStyle name="Normal 2 151 18" xfId="1627"/>
    <cellStyle name="Normal 2 151 19" xfId="1769"/>
    <cellStyle name="Normal 2 151 2" xfId="1262"/>
    <cellStyle name="Normal 2 151 2 10" xfId="1237"/>
    <cellStyle name="Normal 2 151 2 11" xfId="1352"/>
    <cellStyle name="Normal 2 151 2 12" xfId="1662"/>
    <cellStyle name="Normal 2 151 2 13" xfId="1735"/>
    <cellStyle name="Normal 2 151 2 14" xfId="1650"/>
    <cellStyle name="Normal 2 151 2 15" xfId="1746"/>
    <cellStyle name="Normal 2 151 2 16" xfId="1639"/>
    <cellStyle name="Normal 2 151 2 17" xfId="1757"/>
    <cellStyle name="Normal 2 151 2 18" xfId="1628"/>
    <cellStyle name="Normal 2 151 2 19" xfId="1768"/>
    <cellStyle name="Normal 2 151 2 2" xfId="1263"/>
    <cellStyle name="Normal 2 151 2 20" xfId="1617"/>
    <cellStyle name="Normal 2 151 2 21" xfId="1780"/>
    <cellStyle name="Normal 2 151 2 22" xfId="1605"/>
    <cellStyle name="Normal 2 151 2 23" xfId="1792"/>
    <cellStyle name="Normal 2 151 2 24" xfId="1593"/>
    <cellStyle name="Normal 2 151 2 25" xfId="1804"/>
    <cellStyle name="Normal 2 151 2 26" xfId="1581"/>
    <cellStyle name="Normal 2 151 2 27" xfId="1816"/>
    <cellStyle name="Normal 2 151 2 28" xfId="1567"/>
    <cellStyle name="Normal 2 151 2 29" xfId="1831"/>
    <cellStyle name="Normal 2 151 2 3" xfId="1320"/>
    <cellStyle name="Normal 2 151 2 30" xfId="1552"/>
    <cellStyle name="Normal 2 151 2 31" xfId="1846"/>
    <cellStyle name="Normal 2 151 2 32" xfId="1537"/>
    <cellStyle name="Normal 2 151 2 33" xfId="1861"/>
    <cellStyle name="Normal 2 151 2 34" xfId="1522"/>
    <cellStyle name="Normal 2 151 2 35" xfId="1876"/>
    <cellStyle name="Normal 2 151 2 36" xfId="1507"/>
    <cellStyle name="Normal 2 151 2 37" xfId="1892"/>
    <cellStyle name="Normal 2 151 2 38" xfId="1491"/>
    <cellStyle name="Normal 2 151 2 39" xfId="1908"/>
    <cellStyle name="Normal 2 151 2 4" xfId="1259"/>
    <cellStyle name="Normal 2 151 2 40" xfId="1478"/>
    <cellStyle name="Normal 2 151 2 41" xfId="1920"/>
    <cellStyle name="Normal 2 151 2 42" xfId="1470"/>
    <cellStyle name="Normal 2 151 2 43" xfId="1928"/>
    <cellStyle name="Normal 2 151 2 5" xfId="1331"/>
    <cellStyle name="Normal 2 151 2 6" xfId="1247"/>
    <cellStyle name="Normal 2 151 2 7" xfId="1341"/>
    <cellStyle name="Normal 2 151 2 8" xfId="1240"/>
    <cellStyle name="Normal 2 151 2 9" xfId="1349"/>
    <cellStyle name="Normal 2 151 20" xfId="1616"/>
    <cellStyle name="Normal 2 151 21" xfId="1781"/>
    <cellStyle name="Normal 2 151 22" xfId="1604"/>
    <cellStyle name="Normal 2 151 23" xfId="1793"/>
    <cellStyle name="Normal 2 151 24" xfId="1592"/>
    <cellStyle name="Normal 2 151 25" xfId="1805"/>
    <cellStyle name="Normal 2 151 26" xfId="1580"/>
    <cellStyle name="Normal 2 151 27" xfId="1817"/>
    <cellStyle name="Normal 2 151 28" xfId="1566"/>
    <cellStyle name="Normal 2 151 29" xfId="1832"/>
    <cellStyle name="Normal 2 151 3" xfId="1321"/>
    <cellStyle name="Normal 2 151 30" xfId="1551"/>
    <cellStyle name="Normal 2 151 31" xfId="1847"/>
    <cellStyle name="Normal 2 151 32" xfId="1536"/>
    <cellStyle name="Normal 2 151 33" xfId="1862"/>
    <cellStyle name="Normal 2 151 34" xfId="1521"/>
    <cellStyle name="Normal 2 151 35" xfId="1877"/>
    <cellStyle name="Normal 2 151 36" xfId="1506"/>
    <cellStyle name="Normal 2 151 37" xfId="1893"/>
    <cellStyle name="Normal 2 151 38" xfId="1490"/>
    <cellStyle name="Normal 2 151 39" xfId="1909"/>
    <cellStyle name="Normal 2 151 4" xfId="1258"/>
    <cellStyle name="Normal 2 151 40" xfId="1477"/>
    <cellStyle name="Normal 2 151 41" xfId="1921"/>
    <cellStyle name="Normal 2 151 42" xfId="1469"/>
    <cellStyle name="Normal 2 151 43" xfId="1930"/>
    <cellStyle name="Normal 2 151 5" xfId="1332"/>
    <cellStyle name="Normal 2 151 6" xfId="1246"/>
    <cellStyle name="Normal 2 151 7" xfId="1342"/>
    <cellStyle name="Normal 2 151 8" xfId="1239"/>
    <cellStyle name="Normal 2 151 9" xfId="1350"/>
    <cellStyle name="Normal 2 16" xfId="446"/>
    <cellStyle name="Normal 2 17" xfId="444"/>
    <cellStyle name="Normal 2 18" xfId="442"/>
    <cellStyle name="Normal 2 19" xfId="440"/>
    <cellStyle name="Normal 2 2" xfId="484"/>
    <cellStyle name="Normal 2 2 10" xfId="507"/>
    <cellStyle name="Normal 2 2 11" xfId="508"/>
    <cellStyle name="Normal 2 2 12" xfId="509"/>
    <cellStyle name="Normal 2 2 13" xfId="511"/>
    <cellStyle name="Normal 2 2 14" xfId="512"/>
    <cellStyle name="Normal 2 2 15" xfId="514"/>
    <cellStyle name="Normal 2 2 16" xfId="516"/>
    <cellStyle name="Normal 2 2 17" xfId="519"/>
    <cellStyle name="Normal 2 2 18" xfId="521"/>
    <cellStyle name="Normal 2 2 19" xfId="524"/>
    <cellStyle name="Normal 2 2 2" xfId="488"/>
    <cellStyle name="Normal 2 2 2 10" xfId="1336"/>
    <cellStyle name="Normal 2 2 2 11" xfId="1243"/>
    <cellStyle name="Normal 2 2 2 12" xfId="1347"/>
    <cellStyle name="Normal 2 2 2 13" xfId="1675"/>
    <cellStyle name="Normal 2 2 2 14" xfId="1721"/>
    <cellStyle name="Normal 2 2 2 15" xfId="1667"/>
    <cellStyle name="Normal 2 2 2 16" xfId="1729"/>
    <cellStyle name="Normal 2 2 2 17" xfId="1656"/>
    <cellStyle name="Normal 2 2 2 18" xfId="1740"/>
    <cellStyle name="Normal 2 2 2 19" xfId="1645"/>
    <cellStyle name="Normal 2 2 2 2" xfId="1179"/>
    <cellStyle name="Normal 2 2 2 2 10" xfId="1335"/>
    <cellStyle name="Normal 2 2 2 2 11" xfId="1244"/>
    <cellStyle name="Normal 2 2 2 2 12" xfId="1346"/>
    <cellStyle name="Normal 2 2 2 2 13" xfId="1676"/>
    <cellStyle name="Normal 2 2 2 2 14" xfId="1720"/>
    <cellStyle name="Normal 2 2 2 2 15" xfId="1668"/>
    <cellStyle name="Normal 2 2 2 2 16" xfId="1728"/>
    <cellStyle name="Normal 2 2 2 2 17" xfId="1657"/>
    <cellStyle name="Normal 2 2 2 2 18" xfId="1739"/>
    <cellStyle name="Normal 2 2 2 2 19" xfId="1646"/>
    <cellStyle name="Normal 2 2 2 2 2" xfId="1180"/>
    <cellStyle name="Normal 2 2 2 2 2 10" xfId="1245"/>
    <cellStyle name="Normal 2 2 2 2 2 11" xfId="1345"/>
    <cellStyle name="Normal 2 2 2 2 2 12" xfId="1677"/>
    <cellStyle name="Normal 2 2 2 2 2 13" xfId="1719"/>
    <cellStyle name="Normal 2 2 2 2 2 14" xfId="1669"/>
    <cellStyle name="Normal 2 2 2 2 2 15" xfId="1727"/>
    <cellStyle name="Normal 2 2 2 2 2 16" xfId="1658"/>
    <cellStyle name="Normal 2 2 2 2 2 17" xfId="1738"/>
    <cellStyle name="Normal 2 2 2 2 2 18" xfId="1647"/>
    <cellStyle name="Normal 2 2 2 2 2 19" xfId="1749"/>
    <cellStyle name="Normal 2 2 2 2 2 2" xfId="1279"/>
    <cellStyle name="Normal 2 2 2 2 2 2 10" xfId="1249"/>
    <cellStyle name="Normal 2 2 2 2 2 2 11" xfId="1344"/>
    <cellStyle name="Normal 2 2 2 2 2 2 12" xfId="1678"/>
    <cellStyle name="Normal 2 2 2 2 2 2 13" xfId="1717"/>
    <cellStyle name="Normal 2 2 2 2 2 2 14" xfId="1670"/>
    <cellStyle name="Normal 2 2 2 2 2 2 15" xfId="1726"/>
    <cellStyle name="Normal 2 2 2 2 2 2 16" xfId="1659"/>
    <cellStyle name="Normal 2 2 2 2 2 2 17" xfId="1737"/>
    <cellStyle name="Normal 2 2 2 2 2 2 18" xfId="1648"/>
    <cellStyle name="Normal 2 2 2 2 2 2 19" xfId="1748"/>
    <cellStyle name="Normal 2 2 2 2 2 2 2" xfId="1280"/>
    <cellStyle name="Normal 2 2 2 2 2 2 20" xfId="1637"/>
    <cellStyle name="Normal 2 2 2 2 2 2 21" xfId="1759"/>
    <cellStyle name="Normal 2 2 2 2 2 2 22" xfId="1626"/>
    <cellStyle name="Normal 2 2 2 2 2 2 23" xfId="1770"/>
    <cellStyle name="Normal 2 2 2 2 2 2 24" xfId="1615"/>
    <cellStyle name="Normal 2 2 2 2 2 2 25" xfId="1782"/>
    <cellStyle name="Normal 2 2 2 2 2 2 26" xfId="1603"/>
    <cellStyle name="Normal 2 2 2 2 2 2 27" xfId="1794"/>
    <cellStyle name="Normal 2 2 2 2 2 2 28" xfId="1591"/>
    <cellStyle name="Normal 2 2 2 2 2 2 29" xfId="1806"/>
    <cellStyle name="Normal 2 2 2 2 2 2 3" xfId="1303"/>
    <cellStyle name="Normal 2 2 2 2 2 2 30" xfId="1579"/>
    <cellStyle name="Normal 2 2 2 2 2 2 31" xfId="1818"/>
    <cellStyle name="Normal 2 2 2 2 2 2 32" xfId="1565"/>
    <cellStyle name="Normal 2 2 2 2 2 2 33" xfId="1833"/>
    <cellStyle name="Normal 2 2 2 2 2 2 34" xfId="1550"/>
    <cellStyle name="Normal 2 2 2 2 2 2 35" xfId="1848"/>
    <cellStyle name="Normal 2 2 2 2 2 2 36" xfId="1535"/>
    <cellStyle name="Normal 2 2 2 2 2 2 37" xfId="1863"/>
    <cellStyle name="Normal 2 2 2 2 2 2 38" xfId="1520"/>
    <cellStyle name="Normal 2 2 2 2 2 2 39" xfId="1878"/>
    <cellStyle name="Normal 2 2 2 2 2 2 4" xfId="1286"/>
    <cellStyle name="Normal 2 2 2 2 2 2 40" xfId="1505"/>
    <cellStyle name="Normal 2 2 2 2 2 2 41" xfId="1894"/>
    <cellStyle name="Normal 2 2 2 2 2 2 42" xfId="1489"/>
    <cellStyle name="Normal 2 2 2 2 2 2 43" xfId="1910"/>
    <cellStyle name="Normal 2 2 2 2 2 2 5" xfId="1311"/>
    <cellStyle name="Normal 2 2 2 2 2 2 6" xfId="1271"/>
    <cellStyle name="Normal 2 2 2 2 2 2 7" xfId="1322"/>
    <cellStyle name="Normal 2 2 2 2 2 2 8" xfId="1257"/>
    <cellStyle name="Normal 2 2 2 2 2 2 9" xfId="1333"/>
    <cellStyle name="Normal 2 2 2 2 2 20" xfId="1636"/>
    <cellStyle name="Normal 2 2 2 2 2 21" xfId="1760"/>
    <cellStyle name="Normal 2 2 2 2 2 22" xfId="1625"/>
    <cellStyle name="Normal 2 2 2 2 2 23" xfId="1771"/>
    <cellStyle name="Normal 2 2 2 2 2 24" xfId="1614"/>
    <cellStyle name="Normal 2 2 2 2 2 25" xfId="1783"/>
    <cellStyle name="Normal 2 2 2 2 2 26" xfId="1602"/>
    <cellStyle name="Normal 2 2 2 2 2 27" xfId="1795"/>
    <cellStyle name="Normal 2 2 2 2 2 28" xfId="1590"/>
    <cellStyle name="Normal 2 2 2 2 2 29" xfId="1807"/>
    <cellStyle name="Normal 2 2 2 2 2 3" xfId="1304"/>
    <cellStyle name="Normal 2 2 2 2 2 30" xfId="1576"/>
    <cellStyle name="Normal 2 2 2 2 2 31" xfId="1819"/>
    <cellStyle name="Normal 2 2 2 2 2 32" xfId="1564"/>
    <cellStyle name="Normal 2 2 2 2 2 33" xfId="1834"/>
    <cellStyle name="Normal 2 2 2 2 2 34" xfId="1549"/>
    <cellStyle name="Normal 2 2 2 2 2 35" xfId="1849"/>
    <cellStyle name="Normal 2 2 2 2 2 36" xfId="1534"/>
    <cellStyle name="Normal 2 2 2 2 2 37" xfId="1864"/>
    <cellStyle name="Normal 2 2 2 2 2 38" xfId="1519"/>
    <cellStyle name="Normal 2 2 2 2 2 39" xfId="1879"/>
    <cellStyle name="Normal 2 2 2 2 2 4" xfId="1285"/>
    <cellStyle name="Normal 2 2 2 2 2 40" xfId="1504"/>
    <cellStyle name="Normal 2 2 2 2 2 41" xfId="1895"/>
    <cellStyle name="Normal 2 2 2 2 2 42" xfId="1488"/>
    <cellStyle name="Normal 2 2 2 2 2 43" xfId="1911"/>
    <cellStyle name="Normal 2 2 2 2 2 5" xfId="1312"/>
    <cellStyle name="Normal 2 2 2 2 2 6" xfId="1270"/>
    <cellStyle name="Normal 2 2 2 2 2 7" xfId="1323"/>
    <cellStyle name="Normal 2 2 2 2 2 8" xfId="1256"/>
    <cellStyle name="Normal 2 2 2 2 2 9" xfId="1334"/>
    <cellStyle name="Normal 2 2 2 2 20" xfId="1750"/>
    <cellStyle name="Normal 2 2 2 2 21" xfId="1635"/>
    <cellStyle name="Normal 2 2 2 2 22" xfId="1761"/>
    <cellStyle name="Normal 2 2 2 2 23" xfId="1624"/>
    <cellStyle name="Normal 2 2 2 2 24" xfId="1772"/>
    <cellStyle name="Normal 2 2 2 2 25" xfId="1612"/>
    <cellStyle name="Normal 2 2 2 2 26" xfId="1785"/>
    <cellStyle name="Normal 2 2 2 2 27" xfId="1600"/>
    <cellStyle name="Normal 2 2 2 2 28" xfId="1797"/>
    <cellStyle name="Normal 2 2 2 2 29" xfId="1588"/>
    <cellStyle name="Normal 2 2 2 2 3" xfId="1278"/>
    <cellStyle name="Normal 2 2 2 2 30" xfId="1809"/>
    <cellStyle name="Normal 2 2 2 2 31" xfId="1574"/>
    <cellStyle name="Normal 2 2 2 2 32" xfId="1823"/>
    <cellStyle name="Normal 2 2 2 2 33" xfId="1560"/>
    <cellStyle name="Normal 2 2 2 2 34" xfId="1838"/>
    <cellStyle name="Normal 2 2 2 2 35" xfId="1545"/>
    <cellStyle name="Normal 2 2 2 2 36" xfId="1853"/>
    <cellStyle name="Normal 2 2 2 2 37" xfId="1530"/>
    <cellStyle name="Normal 2 2 2 2 38" xfId="1868"/>
    <cellStyle name="Normal 2 2 2 2 39" xfId="1515"/>
    <cellStyle name="Normal 2 2 2 2 4" xfId="1305"/>
    <cellStyle name="Normal 2 2 2 2 40" xfId="1883"/>
    <cellStyle name="Normal 2 2 2 2 41" xfId="1500"/>
    <cellStyle name="Normal 2 2 2 2 42" xfId="1899"/>
    <cellStyle name="Normal 2 2 2 2 43" xfId="1484"/>
    <cellStyle name="Normal 2 2 2 2 44" xfId="1915"/>
    <cellStyle name="Normal 2 2 2 2 5" xfId="1284"/>
    <cellStyle name="Normal 2 2 2 2 6" xfId="1313"/>
    <cellStyle name="Normal 2 2 2 2 7" xfId="1269"/>
    <cellStyle name="Normal 2 2 2 2 8" xfId="1324"/>
    <cellStyle name="Normal 2 2 2 2 9" xfId="1255"/>
    <cellStyle name="Normal 2 2 2 20" xfId="1751"/>
    <cellStyle name="Normal 2 2 2 21" xfId="1634"/>
    <cellStyle name="Normal 2 2 2 22" xfId="1762"/>
    <cellStyle name="Normal 2 2 2 23" xfId="1623"/>
    <cellStyle name="Normal 2 2 2 24" xfId="1774"/>
    <cellStyle name="Normal 2 2 2 25" xfId="1611"/>
    <cellStyle name="Normal 2 2 2 26" xfId="1786"/>
    <cellStyle name="Normal 2 2 2 27" xfId="1599"/>
    <cellStyle name="Normal 2 2 2 28" xfId="1798"/>
    <cellStyle name="Normal 2 2 2 29" xfId="1587"/>
    <cellStyle name="Normal 2 2 2 3" xfId="1277"/>
    <cellStyle name="Normal 2 2 2 3 10" xfId="1250"/>
    <cellStyle name="Normal 2 2 2 3 11" xfId="1340"/>
    <cellStyle name="Normal 2 2 2 3 12" xfId="1679"/>
    <cellStyle name="Normal 2 2 2 3 13" xfId="1716"/>
    <cellStyle name="Normal 2 2 2 3 14" xfId="1672"/>
    <cellStyle name="Normal 2 2 2 3 15" xfId="1724"/>
    <cellStyle name="Normal 2 2 2 3 16" xfId="1663"/>
    <cellStyle name="Normal 2 2 2 3 17" xfId="1733"/>
    <cellStyle name="Normal 2 2 2 3 18" xfId="1652"/>
    <cellStyle name="Normal 2 2 2 3 19" xfId="1744"/>
    <cellStyle name="Normal 2 2 2 3 2" xfId="1281"/>
    <cellStyle name="Normal 2 2 2 3 20" xfId="1641"/>
    <cellStyle name="Normal 2 2 2 3 21" xfId="1755"/>
    <cellStyle name="Normal 2 2 2 3 22" xfId="1630"/>
    <cellStyle name="Normal 2 2 2 3 23" xfId="1766"/>
    <cellStyle name="Normal 2 2 2 3 24" xfId="1619"/>
    <cellStyle name="Normal 2 2 2 3 25" xfId="1778"/>
    <cellStyle name="Normal 2 2 2 3 26" xfId="1607"/>
    <cellStyle name="Normal 2 2 2 3 27" xfId="1790"/>
    <cellStyle name="Normal 2 2 2 3 28" xfId="1595"/>
    <cellStyle name="Normal 2 2 2 3 29" xfId="1802"/>
    <cellStyle name="Normal 2 2 2 3 3" xfId="1302"/>
    <cellStyle name="Normal 2 2 2 3 30" xfId="1583"/>
    <cellStyle name="Normal 2 2 2 3 31" xfId="1814"/>
    <cellStyle name="Normal 2 2 2 3 32" xfId="1569"/>
    <cellStyle name="Normal 2 2 2 3 33" xfId="1829"/>
    <cellStyle name="Normal 2 2 2 3 34" xfId="1554"/>
    <cellStyle name="Normal 2 2 2 3 35" xfId="1844"/>
    <cellStyle name="Normal 2 2 2 3 36" xfId="1539"/>
    <cellStyle name="Normal 2 2 2 3 37" xfId="1859"/>
    <cellStyle name="Normal 2 2 2 3 38" xfId="1524"/>
    <cellStyle name="Normal 2 2 2 3 39" xfId="1874"/>
    <cellStyle name="Normal 2 2 2 3 4" xfId="1288"/>
    <cellStyle name="Normal 2 2 2 3 40" xfId="1509"/>
    <cellStyle name="Normal 2 2 2 3 41" xfId="1890"/>
    <cellStyle name="Normal 2 2 2 3 42" xfId="1493"/>
    <cellStyle name="Normal 2 2 2 3 43" xfId="1906"/>
    <cellStyle name="Normal 2 2 2 3 5" xfId="1309"/>
    <cellStyle name="Normal 2 2 2 3 6" xfId="1273"/>
    <cellStyle name="Normal 2 2 2 3 7" xfId="1318"/>
    <cellStyle name="Normal 2 2 2 3 8" xfId="1261"/>
    <cellStyle name="Normal 2 2 2 3 9" xfId="1329"/>
    <cellStyle name="Normal 2 2 2 30" xfId="1810"/>
    <cellStyle name="Normal 2 2 2 31" xfId="1573"/>
    <cellStyle name="Normal 2 2 2 32" xfId="1824"/>
    <cellStyle name="Normal 2 2 2 33" xfId="1559"/>
    <cellStyle name="Normal 2 2 2 34" xfId="1839"/>
    <cellStyle name="Normal 2 2 2 35" xfId="1544"/>
    <cellStyle name="Normal 2 2 2 36" xfId="1854"/>
    <cellStyle name="Normal 2 2 2 37" xfId="1529"/>
    <cellStyle name="Normal 2 2 2 38" xfId="1869"/>
    <cellStyle name="Normal 2 2 2 39" xfId="1514"/>
    <cellStyle name="Normal 2 2 2 4" xfId="1306"/>
    <cellStyle name="Normal 2 2 2 40" xfId="1884"/>
    <cellStyle name="Normal 2 2 2 41" xfId="1498"/>
    <cellStyle name="Normal 2 2 2 42" xfId="1901"/>
    <cellStyle name="Normal 2 2 2 43" xfId="1482"/>
    <cellStyle name="Normal 2 2 2 44" xfId="1917"/>
    <cellStyle name="Normal 2 2 2 5" xfId="1276"/>
    <cellStyle name="Normal 2 2 2 6" xfId="1314"/>
    <cellStyle name="Normal 2 2 2 7" xfId="1268"/>
    <cellStyle name="Normal 2 2 2 8" xfId="1325"/>
    <cellStyle name="Normal 2 2 2 9" xfId="1254"/>
    <cellStyle name="Normal 2 2 20" xfId="1178"/>
    <cellStyle name="Normal 2 2 20 10" xfId="1251"/>
    <cellStyle name="Normal 2 2 20 11" xfId="1339"/>
    <cellStyle name="Normal 2 2 20 12" xfId="1680"/>
    <cellStyle name="Normal 2 2 20 13" xfId="1715"/>
    <cellStyle name="Normal 2 2 20 14" xfId="1673"/>
    <cellStyle name="Normal 2 2 20 15" xfId="1723"/>
    <cellStyle name="Normal 2 2 20 16" xfId="1664"/>
    <cellStyle name="Normal 2 2 20 17" xfId="1732"/>
    <cellStyle name="Normal 2 2 20 18" xfId="1653"/>
    <cellStyle name="Normal 2 2 20 19" xfId="1743"/>
    <cellStyle name="Normal 2 2 20 2" xfId="1282"/>
    <cellStyle name="Normal 2 2 20 2 10" xfId="1253"/>
    <cellStyle name="Normal 2 2 20 2 11" xfId="1338"/>
    <cellStyle name="Normal 2 2 20 2 12" xfId="1681"/>
    <cellStyle name="Normal 2 2 20 2 13" xfId="1714"/>
    <cellStyle name="Normal 2 2 20 2 14" xfId="1674"/>
    <cellStyle name="Normal 2 2 20 2 15" xfId="1722"/>
    <cellStyle name="Normal 2 2 20 2 16" xfId="1665"/>
    <cellStyle name="Normal 2 2 20 2 17" xfId="1731"/>
    <cellStyle name="Normal 2 2 20 2 18" xfId="1654"/>
    <cellStyle name="Normal 2 2 20 2 19" xfId="1742"/>
    <cellStyle name="Normal 2 2 20 2 2" xfId="1283"/>
    <cellStyle name="Normal 2 2 20 2 20" xfId="1643"/>
    <cellStyle name="Normal 2 2 20 2 21" xfId="1753"/>
    <cellStyle name="Normal 2 2 20 2 22" xfId="1632"/>
    <cellStyle name="Normal 2 2 20 2 23" xfId="1764"/>
    <cellStyle name="Normal 2 2 20 2 24" xfId="1621"/>
    <cellStyle name="Normal 2 2 20 2 25" xfId="1776"/>
    <cellStyle name="Normal 2 2 20 2 26" xfId="1609"/>
    <cellStyle name="Normal 2 2 20 2 27" xfId="1788"/>
    <cellStyle name="Normal 2 2 20 2 28" xfId="1597"/>
    <cellStyle name="Normal 2 2 20 2 29" xfId="1800"/>
    <cellStyle name="Normal 2 2 20 2 3" xfId="1300"/>
    <cellStyle name="Normal 2 2 20 2 30" xfId="1585"/>
    <cellStyle name="Normal 2 2 20 2 31" xfId="1812"/>
    <cellStyle name="Normal 2 2 20 2 32" xfId="1571"/>
    <cellStyle name="Normal 2 2 20 2 33" xfId="1826"/>
    <cellStyle name="Normal 2 2 20 2 34" xfId="1557"/>
    <cellStyle name="Normal 2 2 20 2 35" xfId="1841"/>
    <cellStyle name="Normal 2 2 20 2 36" xfId="1542"/>
    <cellStyle name="Normal 2 2 20 2 37" xfId="1856"/>
    <cellStyle name="Normal 2 2 20 2 38" xfId="1527"/>
    <cellStyle name="Normal 2 2 20 2 39" xfId="1871"/>
    <cellStyle name="Normal 2 2 20 2 4" xfId="1290"/>
    <cellStyle name="Normal 2 2 20 2 40" xfId="1512"/>
    <cellStyle name="Normal 2 2 20 2 41" xfId="1887"/>
    <cellStyle name="Normal 2 2 20 2 42" xfId="1496"/>
    <cellStyle name="Normal 2 2 20 2 43" xfId="1903"/>
    <cellStyle name="Normal 2 2 20 2 5" xfId="1307"/>
    <cellStyle name="Normal 2 2 20 2 6" xfId="1275"/>
    <cellStyle name="Normal 2 2 20 2 7" xfId="1316"/>
    <cellStyle name="Normal 2 2 20 2 8" xfId="1265"/>
    <cellStyle name="Normal 2 2 20 2 9" xfId="1327"/>
    <cellStyle name="Normal 2 2 20 20" xfId="1642"/>
    <cellStyle name="Normal 2 2 20 21" xfId="1754"/>
    <cellStyle name="Normal 2 2 20 22" xfId="1631"/>
    <cellStyle name="Normal 2 2 20 23" xfId="1765"/>
    <cellStyle name="Normal 2 2 20 24" xfId="1620"/>
    <cellStyle name="Normal 2 2 20 25" xfId="1777"/>
    <cellStyle name="Normal 2 2 20 26" xfId="1608"/>
    <cellStyle name="Normal 2 2 20 27" xfId="1789"/>
    <cellStyle name="Normal 2 2 20 28" xfId="1596"/>
    <cellStyle name="Normal 2 2 20 29" xfId="1801"/>
    <cellStyle name="Normal 2 2 20 3" xfId="1301"/>
    <cellStyle name="Normal 2 2 20 30" xfId="1584"/>
    <cellStyle name="Normal 2 2 20 31" xfId="1813"/>
    <cellStyle name="Normal 2 2 20 32" xfId="1570"/>
    <cellStyle name="Normal 2 2 20 33" xfId="1827"/>
    <cellStyle name="Normal 2 2 20 34" xfId="1555"/>
    <cellStyle name="Normal 2 2 20 35" xfId="1843"/>
    <cellStyle name="Normal 2 2 20 36" xfId="1540"/>
    <cellStyle name="Normal 2 2 20 37" xfId="1858"/>
    <cellStyle name="Normal 2 2 20 38" xfId="1525"/>
    <cellStyle name="Normal 2 2 20 39" xfId="1873"/>
    <cellStyle name="Normal 2 2 20 4" xfId="1289"/>
    <cellStyle name="Normal 2 2 20 40" xfId="1510"/>
    <cellStyle name="Normal 2 2 20 41" xfId="1889"/>
    <cellStyle name="Normal 2 2 20 42" xfId="1494"/>
    <cellStyle name="Normal 2 2 20 43" xfId="1905"/>
    <cellStyle name="Normal 2 2 20 5" xfId="1308"/>
    <cellStyle name="Normal 2 2 20 6" xfId="1274"/>
    <cellStyle name="Normal 2 2 20 7" xfId="1317"/>
    <cellStyle name="Normal 2 2 20 8" xfId="1264"/>
    <cellStyle name="Normal 2 2 20 9" xfId="1328"/>
    <cellStyle name="Normal 2 2 21" xfId="1267"/>
    <cellStyle name="Normal 2 2 22" xfId="1315"/>
    <cellStyle name="Normal 2 2 23" xfId="1266"/>
    <cellStyle name="Normal 2 2 24" xfId="1326"/>
    <cellStyle name="Normal 2 2 25" xfId="1252"/>
    <cellStyle name="Normal 2 2 26" xfId="1337"/>
    <cellStyle name="Normal 2 2 27" xfId="1242"/>
    <cellStyle name="Normal 2 2 28" xfId="1348"/>
    <cellStyle name="Normal 2 2 29" xfId="1238"/>
    <cellStyle name="Normal 2 2 3" xfId="497"/>
    <cellStyle name="Normal 2 2 30" xfId="1351"/>
    <cellStyle name="Normal 2 2 31" xfId="1666"/>
    <cellStyle name="Normal 2 2 32" xfId="1730"/>
    <cellStyle name="Normal 2 2 33" xfId="1655"/>
    <cellStyle name="Normal 2 2 34" xfId="1741"/>
    <cellStyle name="Normal 2 2 35" xfId="1644"/>
    <cellStyle name="Normal 2 2 36" xfId="1752"/>
    <cellStyle name="Normal 2 2 37" xfId="1633"/>
    <cellStyle name="Normal 2 2 38" xfId="1763"/>
    <cellStyle name="Normal 2 2 39" xfId="1622"/>
    <cellStyle name="Normal 2 2 4" xfId="500"/>
    <cellStyle name="Normal 2 2 40" xfId="1775"/>
    <cellStyle name="Normal 2 2 41" xfId="1610"/>
    <cellStyle name="Normal 2 2 42" xfId="1787"/>
    <cellStyle name="Normal 2 2 43" xfId="1598"/>
    <cellStyle name="Normal 2 2 44" xfId="1799"/>
    <cellStyle name="Normal 2 2 45" xfId="1586"/>
    <cellStyle name="Normal 2 2 46" xfId="1811"/>
    <cellStyle name="Normal 2 2 47" xfId="1572"/>
    <cellStyle name="Normal 2 2 48" xfId="1825"/>
    <cellStyle name="Normal 2 2 49" xfId="1558"/>
    <cellStyle name="Normal 2 2 5" xfId="502"/>
    <cellStyle name="Normal 2 2 50" xfId="1840"/>
    <cellStyle name="Normal 2 2 51" xfId="1543"/>
    <cellStyle name="Normal 2 2 52" xfId="1855"/>
    <cellStyle name="Normal 2 2 53" xfId="1528"/>
    <cellStyle name="Normal 2 2 54" xfId="1870"/>
    <cellStyle name="Normal 2 2 55" xfId="1513"/>
    <cellStyle name="Normal 2 2 56" xfId="1886"/>
    <cellStyle name="Normal 2 2 57" xfId="1497"/>
    <cellStyle name="Normal 2 2 58" xfId="1902"/>
    <cellStyle name="Normal 2 2 59" xfId="1481"/>
    <cellStyle name="Normal 2 2 6" xfId="503"/>
    <cellStyle name="Normal 2 2 60" xfId="1918"/>
    <cellStyle name="Normal 2 2 61" xfId="1472"/>
    <cellStyle name="Normal 2 2 62" xfId="1926"/>
    <cellStyle name="Normal 2 2 7" xfId="504"/>
    <cellStyle name="Normal 2 2 8" xfId="505"/>
    <cellStyle name="Normal 2 2 9" xfId="506"/>
    <cellStyle name="Normal 2 20" xfId="438"/>
    <cellStyle name="Normal 2 21" xfId="436"/>
    <cellStyle name="Normal 2 22" xfId="434"/>
    <cellStyle name="Normal 2 23" xfId="432"/>
    <cellStyle name="Normal 2 24" xfId="430"/>
    <cellStyle name="Normal 2 25" xfId="428"/>
    <cellStyle name="Normal 2 26" xfId="426"/>
    <cellStyle name="Normal 2 27" xfId="424"/>
    <cellStyle name="Normal 2 28" xfId="422"/>
    <cellStyle name="Normal 2 29" xfId="420"/>
    <cellStyle name="Normal 2 3" xfId="479"/>
    <cellStyle name="Normal 2 30" xfId="418"/>
    <cellStyle name="Normal 2 31" xfId="416"/>
    <cellStyle name="Normal 2 32" xfId="414"/>
    <cellStyle name="Normal 2 33" xfId="412"/>
    <cellStyle name="Normal 2 34" xfId="410"/>
    <cellStyle name="Normal 2 35" xfId="408"/>
    <cellStyle name="Normal 2 36" xfId="406"/>
    <cellStyle name="Normal 2 37" xfId="404"/>
    <cellStyle name="Normal 2 38" xfId="402"/>
    <cellStyle name="Normal 2 39" xfId="400"/>
    <cellStyle name="Normal 2 4" xfId="476"/>
    <cellStyle name="Normal 2 40" xfId="398"/>
    <cellStyle name="Normal 2 41" xfId="396"/>
    <cellStyle name="Normal 2 42" xfId="394"/>
    <cellStyle name="Normal 2 43" xfId="392"/>
    <cellStyle name="Normal 2 44" xfId="390"/>
    <cellStyle name="Normal 2 45" xfId="388"/>
    <cellStyle name="Normal 2 46" xfId="385"/>
    <cellStyle name="Normal 2 47" xfId="383"/>
    <cellStyle name="Normal 2 48" xfId="381"/>
    <cellStyle name="Normal 2 49" xfId="379"/>
    <cellStyle name="Normal 2 5" xfId="474"/>
    <cellStyle name="Normal 2 50" xfId="377"/>
    <cellStyle name="Normal 2 51" xfId="375"/>
    <cellStyle name="Normal 2 52" xfId="373"/>
    <cellStyle name="Normal 2 53" xfId="371"/>
    <cellStyle name="Normal 2 54" xfId="369"/>
    <cellStyle name="Normal 2 55" xfId="366"/>
    <cellStyle name="Normal 2 56" xfId="364"/>
    <cellStyle name="Normal 2 57" xfId="362"/>
    <cellStyle name="Normal 2 58" xfId="360"/>
    <cellStyle name="Normal 2 59" xfId="358"/>
    <cellStyle name="Normal 2 6" xfId="471"/>
    <cellStyle name="Normal 2 60" xfId="356"/>
    <cellStyle name="Normal 2 61" xfId="354"/>
    <cellStyle name="Normal 2 62" xfId="352"/>
    <cellStyle name="Normal 2 63" xfId="350"/>
    <cellStyle name="Normal 2 64" xfId="347"/>
    <cellStyle name="Normal 2 65" xfId="345"/>
    <cellStyle name="Normal 2 66" xfId="343"/>
    <cellStyle name="Normal 2 67" xfId="341"/>
    <cellStyle name="Normal 2 68" xfId="339"/>
    <cellStyle name="Normal 2 69" xfId="337"/>
    <cellStyle name="Normal 2 7" xfId="468"/>
    <cellStyle name="Normal 2 70" xfId="335"/>
    <cellStyle name="Normal 2 71" xfId="333"/>
    <cellStyle name="Normal 2 72" xfId="331"/>
    <cellStyle name="Normal 2 73" xfId="328"/>
    <cellStyle name="Normal 2 74" xfId="326"/>
    <cellStyle name="Normal 2 75" xfId="324"/>
    <cellStyle name="Normal 2 76" xfId="322"/>
    <cellStyle name="Normal 2 77" xfId="320"/>
    <cellStyle name="Normal 2 78" xfId="318"/>
    <cellStyle name="Normal 2 79" xfId="316"/>
    <cellStyle name="Normal 2 8" xfId="465"/>
    <cellStyle name="Normal 2 80" xfId="314"/>
    <cellStyle name="Normal 2 81" xfId="312"/>
    <cellStyle name="Normal 2 82" xfId="309"/>
    <cellStyle name="Normal 2 83" xfId="307"/>
    <cellStyle name="Normal 2 84" xfId="305"/>
    <cellStyle name="Normal 2 85" xfId="303"/>
    <cellStyle name="Normal 2 86" xfId="301"/>
    <cellStyle name="Normal 2 87" xfId="299"/>
    <cellStyle name="Normal 2 88" xfId="297"/>
    <cellStyle name="Normal 2 89" xfId="295"/>
    <cellStyle name="Normal 2 9" xfId="462"/>
    <cellStyle name="Normal 2 90" xfId="293"/>
    <cellStyle name="Normal 2 91" xfId="290"/>
    <cellStyle name="Normal 2 92" xfId="288"/>
    <cellStyle name="Normal 2 93" xfId="286"/>
    <cellStyle name="Normal 2 94" xfId="284"/>
    <cellStyle name="Normal 2 95" xfId="282"/>
    <cellStyle name="Normal 2 96" xfId="280"/>
    <cellStyle name="Normal 2 97" xfId="278"/>
    <cellStyle name="Normal 2 98" xfId="276"/>
    <cellStyle name="Normal 2 99" xfId="274"/>
    <cellStyle name="Normal 20" xfId="109"/>
    <cellStyle name="Normal 200" xfId="2104"/>
    <cellStyle name="Normal 201" xfId="2105"/>
    <cellStyle name="Normal 21" xfId="106"/>
    <cellStyle name="Normal 22" xfId="103"/>
    <cellStyle name="Normal 23" xfId="100"/>
    <cellStyle name="Normal 24" xfId="97"/>
    <cellStyle name="Normal 25" xfId="94"/>
    <cellStyle name="Normal 26" xfId="91"/>
    <cellStyle name="Normal 26 10" xfId="611"/>
    <cellStyle name="Normal 26 11" xfId="613"/>
    <cellStyle name="Normal 26 12" xfId="615"/>
    <cellStyle name="Normal 26 13" xfId="617"/>
    <cellStyle name="Normal 26 14" xfId="619"/>
    <cellStyle name="Normal 26 15" xfId="621"/>
    <cellStyle name="Normal 26 16" xfId="623"/>
    <cellStyle name="Normal 26 17" xfId="625"/>
    <cellStyle name="Normal 26 18" xfId="627"/>
    <cellStyle name="Normal 26 19" xfId="629"/>
    <cellStyle name="Normal 26 2" xfId="595"/>
    <cellStyle name="Normal 26 20" xfId="631"/>
    <cellStyle name="Normal 26 21" xfId="633"/>
    <cellStyle name="Normal 26 22" xfId="635"/>
    <cellStyle name="Normal 26 23" xfId="637"/>
    <cellStyle name="Normal 26 24" xfId="639"/>
    <cellStyle name="Normal 26 25" xfId="641"/>
    <cellStyle name="Normal 26 26" xfId="643"/>
    <cellStyle name="Normal 26 27" xfId="645"/>
    <cellStyle name="Normal 26 28" xfId="973"/>
    <cellStyle name="Normal 26 29" xfId="975"/>
    <cellStyle name="Normal 26 3" xfId="597"/>
    <cellStyle name="Normal 26 30" xfId="977"/>
    <cellStyle name="Normal 26 31" xfId="979"/>
    <cellStyle name="Normal 26 32" xfId="981"/>
    <cellStyle name="Normal 26 33" xfId="983"/>
    <cellStyle name="Normal 26 34" xfId="985"/>
    <cellStyle name="Normal 26 35" xfId="987"/>
    <cellStyle name="Normal 26 36" xfId="989"/>
    <cellStyle name="Normal 26 37" xfId="991"/>
    <cellStyle name="Normal 26 38" xfId="994"/>
    <cellStyle name="Normal 26 39" xfId="1184"/>
    <cellStyle name="Normal 26 4" xfId="599"/>
    <cellStyle name="Normal 26 40" xfId="1187"/>
    <cellStyle name="Normal 26 41" xfId="1190"/>
    <cellStyle name="Normal 26 5" xfId="601"/>
    <cellStyle name="Normal 26 6" xfId="603"/>
    <cellStyle name="Normal 26 7" xfId="605"/>
    <cellStyle name="Normal 26 8" xfId="607"/>
    <cellStyle name="Normal 26 9" xfId="609"/>
    <cellStyle name="Normal 27" xfId="88"/>
    <cellStyle name="Normal 28" xfId="85"/>
    <cellStyle name="Normal 29" xfId="82"/>
    <cellStyle name="Normal 3" xfId="482"/>
    <cellStyle name="Normal 3 2" xfId="489"/>
    <cellStyle name="Normal 3 3" xfId="492"/>
    <cellStyle name="Normal 3 4" xfId="496"/>
    <cellStyle name="Normal 30" xfId="79"/>
    <cellStyle name="Normal 31" xfId="76"/>
    <cellStyle name="Normal 32" xfId="73"/>
    <cellStyle name="Normal 33" xfId="70"/>
    <cellStyle name="Normal 34" xfId="67"/>
    <cellStyle name="Normal 35" xfId="64"/>
    <cellStyle name="Normal 36" xfId="61"/>
    <cellStyle name="Normal 37" xfId="58"/>
    <cellStyle name="Normal 38" xfId="55"/>
    <cellStyle name="Normal 39" xfId="52"/>
    <cellStyle name="Normal 4" xfId="478"/>
    <cellStyle name="Normal 40" xfId="49"/>
    <cellStyle name="Normal 41" xfId="46"/>
    <cellStyle name="Normal 42" xfId="43"/>
    <cellStyle name="Normal 43" xfId="40"/>
    <cellStyle name="Normal 44" xfId="37"/>
    <cellStyle name="Normal 45" xfId="34"/>
    <cellStyle name="Normal 46" xfId="31"/>
    <cellStyle name="Normal 47" xfId="28"/>
    <cellStyle name="Normal 48" xfId="19"/>
    <cellStyle name="Normal 49" xfId="494"/>
    <cellStyle name="Normal 49 10" xfId="777"/>
    <cellStyle name="Normal 49 100" xfId="1713"/>
    <cellStyle name="Normal 49 101" xfId="1682"/>
    <cellStyle name="Normal 49 102" xfId="2115"/>
    <cellStyle name="Normal 49 103" xfId="2127"/>
    <cellStyle name="Normal 49 104" xfId="2129"/>
    <cellStyle name="Normal 49 105" xfId="2138"/>
    <cellStyle name="Normal 49 106" xfId="2304"/>
    <cellStyle name="Normal 49 107" xfId="2371"/>
    <cellStyle name="Normal 49 108" xfId="2455"/>
    <cellStyle name="Normal 49 109" xfId="2527"/>
    <cellStyle name="Normal 49 11" xfId="686"/>
    <cellStyle name="Normal 49 110" xfId="2570"/>
    <cellStyle name="Normal 49 111" xfId="2346"/>
    <cellStyle name="Normal 49 112" xfId="2677"/>
    <cellStyle name="Normal 49 113" xfId="2828"/>
    <cellStyle name="Normal 49 114" xfId="2698"/>
    <cellStyle name="Normal 49 115" xfId="2427"/>
    <cellStyle name="Normal 49 116" xfId="2179"/>
    <cellStyle name="Normal 49 117" xfId="2379"/>
    <cellStyle name="Normal 49 118" xfId="2612"/>
    <cellStyle name="Normal 49 119" xfId="2196"/>
    <cellStyle name="Normal 49 12" xfId="691"/>
    <cellStyle name="Normal 49 120" xfId="2433"/>
    <cellStyle name="Normal 49 121" xfId="2701"/>
    <cellStyle name="Normal 49 122" xfId="2341"/>
    <cellStyle name="Normal 49 123" xfId="2450"/>
    <cellStyle name="Normal 49 124" xfId="2562"/>
    <cellStyle name="Normal 49 125" xfId="2756"/>
    <cellStyle name="Normal 49 126" xfId="2620"/>
    <cellStyle name="Normal 49 127" xfId="2255"/>
    <cellStyle name="Normal 49 128" xfId="2584"/>
    <cellStyle name="Normal 49 129" xfId="2266"/>
    <cellStyle name="Normal 49 13" xfId="665"/>
    <cellStyle name="Normal 49 130" xfId="2454"/>
    <cellStyle name="Normal 49 131" xfId="2238"/>
    <cellStyle name="Normal 49 132" xfId="2326"/>
    <cellStyle name="Normal 49 133" xfId="2733"/>
    <cellStyle name="Normal 49 134" xfId="2231"/>
    <cellStyle name="Normal 49 135" xfId="2333"/>
    <cellStyle name="Normal 49 136" xfId="2505"/>
    <cellStyle name="Normal 49 137" xfId="2556"/>
    <cellStyle name="Normal 49 138" xfId="2631"/>
    <cellStyle name="Normal 49 139" xfId="2233"/>
    <cellStyle name="Normal 49 14" xfId="793"/>
    <cellStyle name="Normal 49 140" xfId="2332"/>
    <cellStyle name="Normal 49 15" xfId="684"/>
    <cellStyle name="Normal 49 16" xfId="661"/>
    <cellStyle name="Normal 49 17" xfId="717"/>
    <cellStyle name="Normal 49 18" xfId="739"/>
    <cellStyle name="Normal 49 19" xfId="742"/>
    <cellStyle name="Normal 49 2" xfId="774"/>
    <cellStyle name="Normal 49 20" xfId="811"/>
    <cellStyle name="Normal 49 21" xfId="723"/>
    <cellStyle name="Normal 49 22" xfId="792"/>
    <cellStyle name="Normal 49 23" xfId="818"/>
    <cellStyle name="Normal 49 24" xfId="760"/>
    <cellStyle name="Normal 49 25" xfId="659"/>
    <cellStyle name="Normal 49 26" xfId="763"/>
    <cellStyle name="Normal 49 27" xfId="907"/>
    <cellStyle name="Normal 49 28" xfId="924"/>
    <cellStyle name="Normal 49 29" xfId="874"/>
    <cellStyle name="Normal 49 3" xfId="706"/>
    <cellStyle name="Normal 49 30" xfId="955"/>
    <cellStyle name="Normal 49 31" xfId="957"/>
    <cellStyle name="Normal 49 32" xfId="959"/>
    <cellStyle name="Normal 49 33" xfId="961"/>
    <cellStyle name="Normal 49 34" xfId="963"/>
    <cellStyle name="Normal 49 35" xfId="965"/>
    <cellStyle name="Normal 49 36" xfId="967"/>
    <cellStyle name="Normal 49 37" xfId="968"/>
    <cellStyle name="Normal 49 38" xfId="969"/>
    <cellStyle name="Normal 49 39" xfId="970"/>
    <cellStyle name="Normal 49 4" xfId="778"/>
    <cellStyle name="Normal 49 40" xfId="971"/>
    <cellStyle name="Normal 49 41" xfId="1082"/>
    <cellStyle name="Normal 49 42" xfId="1105"/>
    <cellStyle name="Normal 49 43" xfId="1035"/>
    <cellStyle name="Normal 49 44" xfId="1147"/>
    <cellStyle name="Normal 49 45" xfId="1149"/>
    <cellStyle name="Normal 49 46" xfId="1151"/>
    <cellStyle name="Normal 49 47" xfId="1153"/>
    <cellStyle name="Normal 49 48" xfId="1155"/>
    <cellStyle name="Normal 49 49" xfId="1157"/>
    <cellStyle name="Normal 49 5" xfId="738"/>
    <cellStyle name="Normal 49 50" xfId="1159"/>
    <cellStyle name="Normal 49 51" xfId="1161"/>
    <cellStyle name="Normal 49 52" xfId="1163"/>
    <cellStyle name="Normal 49 53" xfId="1165"/>
    <cellStyle name="Normal 49 54" xfId="1167"/>
    <cellStyle name="Normal 49 55" xfId="1169"/>
    <cellStyle name="Normal 49 56" xfId="1171"/>
    <cellStyle name="Normal 49 57" xfId="1172"/>
    <cellStyle name="Normal 49 58" xfId="1173"/>
    <cellStyle name="Normal 49 59" xfId="1174"/>
    <cellStyle name="Normal 49 6" xfId="720"/>
    <cellStyle name="Normal 49 60" xfId="1175"/>
    <cellStyle name="Normal 49 61" xfId="1294"/>
    <cellStyle name="Normal 49 62" xfId="1296"/>
    <cellStyle name="Normal 49 63" xfId="1293"/>
    <cellStyle name="Normal 49 64" xfId="1297"/>
    <cellStyle name="Normal 49 65" xfId="1292"/>
    <cellStyle name="Normal 49 66" xfId="1298"/>
    <cellStyle name="Normal 49 67" xfId="1291"/>
    <cellStyle name="Normal 49 68" xfId="1299"/>
    <cellStyle name="Normal 49 69" xfId="1295"/>
    <cellStyle name="Normal 49 7" xfId="743"/>
    <cellStyle name="Normal 49 70" xfId="1699"/>
    <cellStyle name="Normal 49 70 10" xfId="2706"/>
    <cellStyle name="Normal 49 70 11" xfId="2154"/>
    <cellStyle name="Normal 49 70 12" xfId="2482"/>
    <cellStyle name="Normal 49 70 13" xfId="2654"/>
    <cellStyle name="Normal 49 70 14" xfId="2221"/>
    <cellStyle name="Normal 49 70 15" xfId="2802"/>
    <cellStyle name="Normal 49 70 16" xfId="2358"/>
    <cellStyle name="Normal 49 70 17" xfId="2757"/>
    <cellStyle name="Normal 49 70 18" xfId="2269"/>
    <cellStyle name="Normal 49 70 19" xfId="2448"/>
    <cellStyle name="Normal 49 70 2" xfId="2684"/>
    <cellStyle name="Normal 49 70 20" xfId="2564"/>
    <cellStyle name="Normal 49 70 21" xfId="2692"/>
    <cellStyle name="Normal 49 70 22" xfId="2646"/>
    <cellStyle name="Normal 49 70 23" xfId="2289"/>
    <cellStyle name="Normal 49 70 24" xfId="2534"/>
    <cellStyle name="Normal 49 70 25" xfId="2669"/>
    <cellStyle name="Normal 49 70 26" xfId="2347"/>
    <cellStyle name="Normal 49 70 27" xfId="2248"/>
    <cellStyle name="Normal 49 70 28" xfId="2518"/>
    <cellStyle name="Normal 49 70 29" xfId="2715"/>
    <cellStyle name="Normal 49 70 3" xfId="2617"/>
    <cellStyle name="Normal 49 70 30" xfId="2222"/>
    <cellStyle name="Normal 49 70 31" xfId="2494"/>
    <cellStyle name="Normal 49 70 32" xfId="2430"/>
    <cellStyle name="Normal 49 70 33" xfId="2408"/>
    <cellStyle name="Normal 49 70 34" xfId="2251"/>
    <cellStyle name="Normal 49 70 35" xfId="2603"/>
    <cellStyle name="Normal 49 70 36" xfId="2311"/>
    <cellStyle name="Normal 49 70 4" xfId="2633"/>
    <cellStyle name="Normal 49 70 5" xfId="2718"/>
    <cellStyle name="Normal 49 70 6" xfId="2256"/>
    <cellStyle name="Normal 49 70 7" xfId="2451"/>
    <cellStyle name="Normal 49 70 8" xfId="2167"/>
    <cellStyle name="Normal 49 70 9" xfId="2478"/>
    <cellStyle name="Normal 49 71" xfId="1697"/>
    <cellStyle name="Normal 49 72" xfId="1698"/>
    <cellStyle name="Normal 49 73" xfId="1696"/>
    <cellStyle name="Normal 49 74" xfId="1700"/>
    <cellStyle name="Normal 49 75" xfId="1695"/>
    <cellStyle name="Normal 49 76" xfId="1701"/>
    <cellStyle name="Normal 49 77" xfId="1694"/>
    <cellStyle name="Normal 49 78" xfId="1702"/>
    <cellStyle name="Normal 49 79" xfId="1693"/>
    <cellStyle name="Normal 49 8" xfId="672"/>
    <cellStyle name="Normal 49 80" xfId="1703"/>
    <cellStyle name="Normal 49 81" xfId="1692"/>
    <cellStyle name="Normal 49 82" xfId="1704"/>
    <cellStyle name="Normal 49 83" xfId="1691"/>
    <cellStyle name="Normal 49 84" xfId="1705"/>
    <cellStyle name="Normal 49 85" xfId="1690"/>
    <cellStyle name="Normal 49 86" xfId="1706"/>
    <cellStyle name="Normal 49 87" xfId="1689"/>
    <cellStyle name="Normal 49 88" xfId="1707"/>
    <cellStyle name="Normal 49 89" xfId="1688"/>
    <cellStyle name="Normal 49 9" xfId="708"/>
    <cellStyle name="Normal 49 90" xfId="1708"/>
    <cellStyle name="Normal 49 91" xfId="1687"/>
    <cellStyle name="Normal 49 92" xfId="1709"/>
    <cellStyle name="Normal 49 93" xfId="1686"/>
    <cellStyle name="Normal 49 94" xfId="1710"/>
    <cellStyle name="Normal 49 95" xfId="1685"/>
    <cellStyle name="Normal 49 96" xfId="1711"/>
    <cellStyle name="Normal 49 97" xfId="1684"/>
    <cellStyle name="Normal 49 98" xfId="1712"/>
    <cellStyle name="Normal 49 99" xfId="1683"/>
    <cellStyle name="Normal 5" xfId="481"/>
    <cellStyle name="Normal 5 2" xfId="493"/>
    <cellStyle name="Normal 50" xfId="18"/>
    <cellStyle name="Normal 51" xfId="490"/>
    <cellStyle name="Normal 51 10" xfId="724"/>
    <cellStyle name="Normal 51 100" xfId="1907"/>
    <cellStyle name="Normal 51 101" xfId="1479"/>
    <cellStyle name="Normal 51 102" xfId="2114"/>
    <cellStyle name="Normal 51 103" xfId="2126"/>
    <cellStyle name="Normal 51 104" xfId="2136"/>
    <cellStyle name="Normal 51 105" xfId="2117"/>
    <cellStyle name="Normal 51 106" xfId="2303"/>
    <cellStyle name="Normal 51 107" xfId="2412"/>
    <cellStyle name="Normal 51 108" xfId="2177"/>
    <cellStyle name="Normal 51 109" xfId="2386"/>
    <cellStyle name="Normal 51 11" xfId="803"/>
    <cellStyle name="Normal 51 110" xfId="2382"/>
    <cellStyle name="Normal 51 111" xfId="2493"/>
    <cellStyle name="Normal 51 112" xfId="2274"/>
    <cellStyle name="Normal 51 113" xfId="2387"/>
    <cellStyle name="Normal 51 114" xfId="2525"/>
    <cellStyle name="Normal 51 115" xfId="2745"/>
    <cellStyle name="Normal 51 116" xfId="2697"/>
    <cellStyle name="Normal 51 117" xfId="2426"/>
    <cellStyle name="Normal 51 118" xfId="2375"/>
    <cellStyle name="Normal 51 119" xfId="2763"/>
    <cellStyle name="Normal 51 12" xfId="806"/>
    <cellStyle name="Normal 51 120" xfId="2276"/>
    <cellStyle name="Normal 51 121" xfId="2385"/>
    <cellStyle name="Normal 51 122" xfId="2439"/>
    <cellStyle name="Normal 51 123" xfId="2281"/>
    <cellStyle name="Normal 51 124" xfId="2447"/>
    <cellStyle name="Normal 51 125" xfId="2462"/>
    <cellStyle name="Normal 51 126" xfId="2282"/>
    <cellStyle name="Normal 51 127" xfId="2367"/>
    <cellStyle name="Normal 51 128" xfId="2545"/>
    <cellStyle name="Normal 51 129" xfId="2530"/>
    <cellStyle name="Normal 51 13" xfId="765"/>
    <cellStyle name="Normal 51 130" xfId="2834"/>
    <cellStyle name="Normal 51 131" xfId="2841"/>
    <cellStyle name="Normal 51 132" xfId="2848"/>
    <cellStyle name="Normal 51 133" xfId="2855"/>
    <cellStyle name="Normal 51 134" xfId="2862"/>
    <cellStyle name="Normal 51 135" xfId="2869"/>
    <cellStyle name="Normal 51 136" xfId="2876"/>
    <cellStyle name="Normal 51 137" xfId="2883"/>
    <cellStyle name="Normal 51 138" xfId="2890"/>
    <cellStyle name="Normal 51 139" xfId="2897"/>
    <cellStyle name="Normal 51 14" xfId="715"/>
    <cellStyle name="Normal 51 140" xfId="2904"/>
    <cellStyle name="Normal 51 15" xfId="785"/>
    <cellStyle name="Normal 51 16" xfId="804"/>
    <cellStyle name="Normal 51 17" xfId="815"/>
    <cellStyle name="Normal 51 18" xfId="749"/>
    <cellStyle name="Normal 51 19" xfId="817"/>
    <cellStyle name="Normal 51 2" xfId="772"/>
    <cellStyle name="Normal 51 20" xfId="734"/>
    <cellStyle name="Normal 51 21" xfId="727"/>
    <cellStyle name="Normal 51 22" xfId="730"/>
    <cellStyle name="Normal 51 23" xfId="820"/>
    <cellStyle name="Normal 51 24" xfId="725"/>
    <cellStyle name="Normal 51 25" xfId="649"/>
    <cellStyle name="Normal 51 26" xfId="805"/>
    <cellStyle name="Normal 51 27" xfId="906"/>
    <cellStyle name="Normal 51 28" xfId="925"/>
    <cellStyle name="Normal 51 29" xfId="875"/>
    <cellStyle name="Normal 51 3" xfId="764"/>
    <cellStyle name="Normal 51 30" xfId="947"/>
    <cellStyle name="Normal 51 31" xfId="933"/>
    <cellStyle name="Normal 51 32" xfId="896"/>
    <cellStyle name="Normal 51 33" xfId="912"/>
    <cellStyle name="Normal 51 34" xfId="863"/>
    <cellStyle name="Normal 51 35" xfId="943"/>
    <cellStyle name="Normal 51 36" xfId="855"/>
    <cellStyle name="Normal 51 37" xfId="939"/>
    <cellStyle name="Normal 51 38" xfId="901"/>
    <cellStyle name="Normal 51 39" xfId="881"/>
    <cellStyle name="Normal 51 4" xfId="673"/>
    <cellStyle name="Normal 51 40" xfId="856"/>
    <cellStyle name="Normal 51 41" xfId="1081"/>
    <cellStyle name="Normal 51 42" xfId="1106"/>
    <cellStyle name="Normal 51 43" xfId="1036"/>
    <cellStyle name="Normal 51 44" xfId="1135"/>
    <cellStyle name="Normal 51 45" xfId="1117"/>
    <cellStyle name="Normal 51 46" xfId="1065"/>
    <cellStyle name="Normal 51 47" xfId="1090"/>
    <cellStyle name="Normal 51 48" xfId="1021"/>
    <cellStyle name="Normal 51 49" xfId="1128"/>
    <cellStyle name="Normal 51 5" xfId="769"/>
    <cellStyle name="Normal 51 50" xfId="1005"/>
    <cellStyle name="Normal 51 51" xfId="1124"/>
    <cellStyle name="Normal 51 52" xfId="1072"/>
    <cellStyle name="Normal 51 53" xfId="1043"/>
    <cellStyle name="Normal 51 54" xfId="1006"/>
    <cellStyle name="Normal 51 55" xfId="1133"/>
    <cellStyle name="Normal 51 56" xfId="1044"/>
    <cellStyle name="Normal 51 57" xfId="1008"/>
    <cellStyle name="Normal 51 58" xfId="1131"/>
    <cellStyle name="Normal 51 59" xfId="1011"/>
    <cellStyle name="Normal 51 6" xfId="784"/>
    <cellStyle name="Normal 51 60" xfId="1144"/>
    <cellStyle name="Normal 51 61" xfId="1287"/>
    <cellStyle name="Normal 51 62" xfId="1310"/>
    <cellStyle name="Normal 51 63" xfId="1272"/>
    <cellStyle name="Normal 51 64" xfId="1319"/>
    <cellStyle name="Normal 51 65" xfId="1260"/>
    <cellStyle name="Normal 51 66" xfId="1330"/>
    <cellStyle name="Normal 51 67" xfId="1248"/>
    <cellStyle name="Normal 51 68" xfId="1343"/>
    <cellStyle name="Normal 51 69" xfId="1241"/>
    <cellStyle name="Normal 51 7" xfId="755"/>
    <cellStyle name="Normal 51 70" xfId="1718"/>
    <cellStyle name="Normal 51 70 10" xfId="2598"/>
    <cellStyle name="Normal 51 70 11" xfId="2389"/>
    <cellStyle name="Normal 51 70 12" xfId="2417"/>
    <cellStyle name="Normal 51 70 13" xfId="2452"/>
    <cellStyle name="Normal 51 70 14" xfId="2515"/>
    <cellStyle name="Normal 51 70 15" xfId="2721"/>
    <cellStyle name="Normal 51 70 16" xfId="2207"/>
    <cellStyle name="Normal 51 70 17" xfId="2516"/>
    <cellStyle name="Normal 51 70 18" xfId="2717"/>
    <cellStyle name="Normal 51 70 19" xfId="2181"/>
    <cellStyle name="Normal 51 70 2" xfId="2688"/>
    <cellStyle name="Normal 51 70 20" xfId="2407"/>
    <cellStyle name="Normal 51 70 21" xfId="2384"/>
    <cellStyle name="Normal 51 70 22" xfId="2413"/>
    <cellStyle name="Normal 51 70 23" xfId="2702"/>
    <cellStyle name="Normal 51 70 24" xfId="2791"/>
    <cellStyle name="Normal 51 70 25" xfId="2810"/>
    <cellStyle name="Normal 51 70 26" xfId="2523"/>
    <cellStyle name="Normal 51 70 27" xfId="2749"/>
    <cellStyle name="Normal 51 70 28" xfId="2652"/>
    <cellStyle name="Normal 51 70 29" xfId="2201"/>
    <cellStyle name="Normal 51 70 3" xfId="2767"/>
    <cellStyle name="Normal 51 70 30" xfId="2477"/>
    <cellStyle name="Normal 51 70 31" xfId="2571"/>
    <cellStyle name="Normal 51 70 32" xfId="2664"/>
    <cellStyle name="Normal 51 70 33" xfId="2798"/>
    <cellStyle name="Normal 51 70 34" xfId="2362"/>
    <cellStyle name="Normal 51 70 35" xfId="2524"/>
    <cellStyle name="Normal 51 70 36" xfId="2690"/>
    <cellStyle name="Normal 51 70 4" xfId="2299"/>
    <cellStyle name="Normal 51 70 5" xfId="2778"/>
    <cellStyle name="Normal 51 70 6" xfId="2170"/>
    <cellStyle name="Normal 51 70 7" xfId="2513"/>
    <cellStyle name="Normal 51 70 8" xfId="2730"/>
    <cellStyle name="Normal 51 70 9" xfId="2216"/>
    <cellStyle name="Normal 51 71" xfId="1671"/>
    <cellStyle name="Normal 51 72" xfId="1725"/>
    <cellStyle name="Normal 51 73" xfId="1660"/>
    <cellStyle name="Normal 51 74" xfId="1734"/>
    <cellStyle name="Normal 51 75" xfId="1651"/>
    <cellStyle name="Normal 51 76" xfId="1745"/>
    <cellStyle name="Normal 51 77" xfId="1640"/>
    <cellStyle name="Normal 51 78" xfId="1756"/>
    <cellStyle name="Normal 51 79" xfId="1629"/>
    <cellStyle name="Normal 51 8" xfId="795"/>
    <cellStyle name="Normal 51 80" xfId="1767"/>
    <cellStyle name="Normal 51 81" xfId="1618"/>
    <cellStyle name="Normal 51 82" xfId="1779"/>
    <cellStyle name="Normal 51 83" xfId="1606"/>
    <cellStyle name="Normal 51 84" xfId="1791"/>
    <cellStyle name="Normal 51 85" xfId="1594"/>
    <cellStyle name="Normal 51 86" xfId="1803"/>
    <cellStyle name="Normal 51 87" xfId="1582"/>
    <cellStyle name="Normal 51 88" xfId="1815"/>
    <cellStyle name="Normal 51 89" xfId="1568"/>
    <cellStyle name="Normal 51 9" xfId="798"/>
    <cellStyle name="Normal 51 90" xfId="1830"/>
    <cellStyle name="Normal 51 91" xfId="1553"/>
    <cellStyle name="Normal 51 92" xfId="1845"/>
    <cellStyle name="Normal 51 93" xfId="1538"/>
    <cellStyle name="Normal 51 94" xfId="1860"/>
    <cellStyle name="Normal 51 95" xfId="1523"/>
    <cellStyle name="Normal 51 96" xfId="1875"/>
    <cellStyle name="Normal 51 97" xfId="1508"/>
    <cellStyle name="Normal 51 98" xfId="1891"/>
    <cellStyle name="Normal 51 99" xfId="1492"/>
    <cellStyle name="Normal 52" xfId="526"/>
    <cellStyle name="Normal 52 10" xfId="791"/>
    <cellStyle name="Normal 52 100" xfId="1951"/>
    <cellStyle name="Normal 52 101" xfId="1442"/>
    <cellStyle name="Normal 52 102" xfId="2118"/>
    <cellStyle name="Normal 52 103" xfId="2151"/>
    <cellStyle name="Normal 52 104" xfId="2110"/>
    <cellStyle name="Normal 52 105" xfId="2122"/>
    <cellStyle name="Normal 52 106" xfId="2319"/>
    <cellStyle name="Normal 52 107" xfId="2759"/>
    <cellStyle name="Normal 52 108" xfId="2271"/>
    <cellStyle name="Normal 52 109" xfId="2438"/>
    <cellStyle name="Normal 52 11" xfId="678"/>
    <cellStyle name="Normal 52 110" xfId="2244"/>
    <cellStyle name="Normal 52 111" xfId="2780"/>
    <cellStyle name="Normal 52 112" xfId="2182"/>
    <cellStyle name="Normal 52 113" xfId="2816"/>
    <cellStyle name="Normal 52 114" xfId="2415"/>
    <cellStyle name="Normal 52 115" xfId="2804"/>
    <cellStyle name="Normal 52 116" xfId="2353"/>
    <cellStyle name="Normal 52 117" xfId="2402"/>
    <cellStyle name="Normal 52 118" xfId="2832"/>
    <cellStyle name="Normal 52 119" xfId="2839"/>
    <cellStyle name="Normal 52 12" xfId="647"/>
    <cellStyle name="Normal 52 120" xfId="2846"/>
    <cellStyle name="Normal 52 121" xfId="2853"/>
    <cellStyle name="Normal 52 122" xfId="2860"/>
    <cellStyle name="Normal 52 123" xfId="2867"/>
    <cellStyle name="Normal 52 124" xfId="2874"/>
    <cellStyle name="Normal 52 125" xfId="2881"/>
    <cellStyle name="Normal 52 126" xfId="2888"/>
    <cellStyle name="Normal 52 127" xfId="2895"/>
    <cellStyle name="Normal 52 128" xfId="2902"/>
    <cellStyle name="Normal 52 129" xfId="2909"/>
    <cellStyle name="Normal 52 13" xfId="650"/>
    <cellStyle name="Normal 52 130" xfId="2915"/>
    <cellStyle name="Normal 52 131" xfId="2919"/>
    <cellStyle name="Normal 52 132" xfId="2923"/>
    <cellStyle name="Normal 52 133" xfId="2927"/>
    <cellStyle name="Normal 52 134" xfId="2930"/>
    <cellStyle name="Normal 52 135" xfId="2933"/>
    <cellStyle name="Normal 52 136" xfId="2936"/>
    <cellStyle name="Normal 52 137" xfId="2939"/>
    <cellStyle name="Normal 52 138" xfId="2942"/>
    <cellStyle name="Normal 52 139" xfId="2945"/>
    <cellStyle name="Normal 52 14" xfId="646"/>
    <cellStyle name="Normal 52 140" xfId="2948"/>
    <cellStyle name="Normal 52 15" xfId="807"/>
    <cellStyle name="Normal 52 16" xfId="703"/>
    <cellStyle name="Normal 52 17" xfId="658"/>
    <cellStyle name="Normal 52 18" xfId="698"/>
    <cellStyle name="Normal 52 19" xfId="814"/>
    <cellStyle name="Normal 52 2" xfId="779"/>
    <cellStyle name="Normal 52 20" xfId="758"/>
    <cellStyle name="Normal 52 21" xfId="694"/>
    <cellStyle name="Normal 52 22" xfId="668"/>
    <cellStyle name="Normal 52 23" xfId="696"/>
    <cellStyle name="Normal 52 24" xfId="729"/>
    <cellStyle name="Normal 52 25" xfId="773"/>
    <cellStyle name="Normal 52 26" xfId="789"/>
    <cellStyle name="Normal 52 27" xfId="914"/>
    <cellStyle name="Normal 52 28" xfId="864"/>
    <cellStyle name="Normal 52 29" xfId="952"/>
    <cellStyle name="Normal 52 3" xfId="674"/>
    <cellStyle name="Normal 52 30" xfId="929"/>
    <cellStyle name="Normal 52 31" xfId="886"/>
    <cellStyle name="Normal 52 32" xfId="887"/>
    <cellStyle name="Normal 52 33" xfId="890"/>
    <cellStyle name="Normal 52 34" xfId="893"/>
    <cellStyle name="Normal 52 35" xfId="895"/>
    <cellStyle name="Normal 52 36" xfId="908"/>
    <cellStyle name="Normal 52 37" xfId="902"/>
    <cellStyle name="Normal 52 38" xfId="859"/>
    <cellStyle name="Normal 52 39" xfId="936"/>
    <cellStyle name="Normal 52 4" xfId="744"/>
    <cellStyle name="Normal 52 40" xfId="899"/>
    <cellStyle name="Normal 52 41" xfId="1093"/>
    <cellStyle name="Normal 52 42" xfId="1023"/>
    <cellStyle name="Normal 52 43" xfId="1141"/>
    <cellStyle name="Normal 52 44" xfId="1110"/>
    <cellStyle name="Normal 52 45" xfId="1050"/>
    <cellStyle name="Normal 52 46" xfId="1051"/>
    <cellStyle name="Normal 52 47" xfId="1054"/>
    <cellStyle name="Normal 52 48" xfId="1057"/>
    <cellStyle name="Normal 52 49" xfId="1063"/>
    <cellStyle name="Normal 52 5" xfId="732"/>
    <cellStyle name="Normal 52 50" xfId="1084"/>
    <cellStyle name="Normal 52 51" xfId="1075"/>
    <cellStyle name="Normal 52 52" xfId="1015"/>
    <cellStyle name="Normal 52 53" xfId="1121"/>
    <cellStyle name="Normal 52 54" xfId="1069"/>
    <cellStyle name="Normal 52 55" xfId="1073"/>
    <cellStyle name="Normal 52 56" xfId="1045"/>
    <cellStyle name="Normal 52 57" xfId="1116"/>
    <cellStyle name="Normal 52 58" xfId="1064"/>
    <cellStyle name="Normal 52 59" xfId="1092"/>
    <cellStyle name="Normal 52 6" xfId="688"/>
    <cellStyle name="Normal 52 60" xfId="1022"/>
    <cellStyle name="Normal 52 61" xfId="1235"/>
    <cellStyle name="Normal 52 62" xfId="1354"/>
    <cellStyle name="Normal 52 63" xfId="1234"/>
    <cellStyle name="Normal 52 64" xfId="1355"/>
    <cellStyle name="Normal 52 65" xfId="1233"/>
    <cellStyle name="Normal 52 66" xfId="1356"/>
    <cellStyle name="Normal 52 67" xfId="1232"/>
    <cellStyle name="Normal 52 68" xfId="1359"/>
    <cellStyle name="Normal 52 69" xfId="1229"/>
    <cellStyle name="Normal 52 7" xfId="651"/>
    <cellStyle name="Normal 52 70" xfId="1773"/>
    <cellStyle name="Normal 52 70 10" xfId="2437"/>
    <cellStyle name="Normal 52 70 11" xfId="2481"/>
    <cellStyle name="Normal 52 70 12" xfId="2725"/>
    <cellStyle name="Normal 52 70 13" xfId="2212"/>
    <cellStyle name="Normal 52 70 14" xfId="2790"/>
    <cellStyle name="Normal 52 70 15" xfId="2471"/>
    <cellStyle name="Normal 52 70 16" xfId="2641"/>
    <cellStyle name="Normal 52 70 17" xfId="2666"/>
    <cellStyle name="Normal 52 70 18" xfId="2650"/>
    <cellStyle name="Normal 52 70 19" xfId="2172"/>
    <cellStyle name="Normal 52 70 2" xfId="2708"/>
    <cellStyle name="Normal 52 70 20" xfId="2503"/>
    <cellStyle name="Normal 52 70 21" xfId="2263"/>
    <cellStyle name="Normal 52 70 22" xfId="2475"/>
    <cellStyle name="Normal 52 70 23" xfId="2234"/>
    <cellStyle name="Normal 52 70 24" xfId="2331"/>
    <cellStyle name="Normal 52 70 25" xfId="2540"/>
    <cellStyle name="Normal 52 70 26" xfId="2546"/>
    <cellStyle name="Normal 52 70 27" xfId="2579"/>
    <cellStyle name="Normal 52 70 28" xfId="2623"/>
    <cellStyle name="Normal 52 70 29" xfId="2637"/>
    <cellStyle name="Normal 52 70 3" xfId="2342"/>
    <cellStyle name="Normal 52 70 30" xfId="2703"/>
    <cellStyle name="Normal 52 70 31" xfId="2793"/>
    <cellStyle name="Normal 52 70 32" xfId="2469"/>
    <cellStyle name="Normal 52 70 33" xfId="2635"/>
    <cellStyle name="Normal 52 70 34" xfId="2656"/>
    <cellStyle name="Normal 52 70 35" xfId="2226"/>
    <cellStyle name="Normal 52 70 36" xfId="2500"/>
    <cellStyle name="Normal 52 70 4" xfId="2440"/>
    <cellStyle name="Normal 52 70 5" xfId="2681"/>
    <cellStyle name="Normal 52 70 6" xfId="2578"/>
    <cellStyle name="Normal 52 70 7" xfId="2273"/>
    <cellStyle name="Normal 52 70 8" xfId="2432"/>
    <cellStyle name="Normal 52 70 9" xfId="2174"/>
    <cellStyle name="Normal 52 71" xfId="1613"/>
    <cellStyle name="Normal 52 72" xfId="1784"/>
    <cellStyle name="Normal 52 73" xfId="1601"/>
    <cellStyle name="Normal 52 74" xfId="1796"/>
    <cellStyle name="Normal 52 75" xfId="1589"/>
    <cellStyle name="Normal 52 76" xfId="1808"/>
    <cellStyle name="Normal 52 77" xfId="1575"/>
    <cellStyle name="Normal 52 78" xfId="1822"/>
    <cellStyle name="Normal 52 79" xfId="1561"/>
    <cellStyle name="Normal 52 8" xfId="693"/>
    <cellStyle name="Normal 52 80" xfId="1837"/>
    <cellStyle name="Normal 52 81" xfId="1546"/>
    <cellStyle name="Normal 52 82" xfId="1852"/>
    <cellStyle name="Normal 52 83" xfId="1531"/>
    <cellStyle name="Normal 52 84" xfId="1867"/>
    <cellStyle name="Normal 52 85" xfId="1516"/>
    <cellStyle name="Normal 52 86" xfId="1882"/>
    <cellStyle name="Normal 52 87" xfId="1501"/>
    <cellStyle name="Normal 52 88" xfId="1898"/>
    <cellStyle name="Normal 52 89" xfId="1485"/>
    <cellStyle name="Normal 52 9" xfId="759"/>
    <cellStyle name="Normal 52 90" xfId="1914"/>
    <cellStyle name="Normal 52 91" xfId="1474"/>
    <cellStyle name="Normal 52 92" xfId="1924"/>
    <cellStyle name="Normal 52 93" xfId="1466"/>
    <cellStyle name="Normal 52 94" xfId="1933"/>
    <cellStyle name="Normal 52 95" xfId="1460"/>
    <cellStyle name="Normal 52 96" xfId="1939"/>
    <cellStyle name="Normal 52 97" xfId="1454"/>
    <cellStyle name="Normal 52 98" xfId="1945"/>
    <cellStyle name="Normal 52 99" xfId="1448"/>
    <cellStyle name="Normal 53" xfId="527"/>
    <cellStyle name="Normal 53 10" xfId="756"/>
    <cellStyle name="Normal 53 100" xfId="1977"/>
    <cellStyle name="Normal 53 101" xfId="1418"/>
    <cellStyle name="Normal 53 102" xfId="2119"/>
    <cellStyle name="Normal 53 103" xfId="2146"/>
    <cellStyle name="Normal 53 104" xfId="2106"/>
    <cellStyle name="Normal 53 105" xfId="2128"/>
    <cellStyle name="Normal 53 106" xfId="2320"/>
    <cellStyle name="Normal 53 107" xfId="2608"/>
    <cellStyle name="Normal 53 108" xfId="2611"/>
    <cellStyle name="Normal 53 109" xfId="2565"/>
    <cellStyle name="Normal 53 11" xfId="794"/>
    <cellStyle name="Normal 53 110" xfId="2619"/>
    <cellStyle name="Normal 53 111" xfId="2707"/>
    <cellStyle name="Normal 53 112" xfId="2197"/>
    <cellStyle name="Normal 53 113" xfId="2487"/>
    <cellStyle name="Normal 53 114" xfId="2270"/>
    <cellStyle name="Normal 53 115" xfId="2399"/>
    <cellStyle name="Normal 53 116" xfId="2567"/>
    <cellStyle name="Normal 53 117" xfId="2644"/>
    <cellStyle name="Normal 53 118" xfId="2161"/>
    <cellStyle name="Normal 53 119" xfId="2589"/>
    <cellStyle name="Normal 53 12" xfId="697"/>
    <cellStyle name="Normal 53 120" xfId="2169"/>
    <cellStyle name="Normal 53 121" xfId="2486"/>
    <cellStyle name="Normal 53 122" xfId="2284"/>
    <cellStyle name="Normal 53 123" xfId="2766"/>
    <cellStyle name="Normal 53 124" xfId="2278"/>
    <cellStyle name="Normal 53 125" xfId="2401"/>
    <cellStyle name="Normal 53 126" xfId="2833"/>
    <cellStyle name="Normal 53 127" xfId="2840"/>
    <cellStyle name="Normal 53 128" xfId="2847"/>
    <cellStyle name="Normal 53 129" xfId="2854"/>
    <cellStyle name="Normal 53 13" xfId="787"/>
    <cellStyle name="Normal 53 130" xfId="2861"/>
    <cellStyle name="Normal 53 131" xfId="2868"/>
    <cellStyle name="Normal 53 132" xfId="2875"/>
    <cellStyle name="Normal 53 133" xfId="2882"/>
    <cellStyle name="Normal 53 134" xfId="2889"/>
    <cellStyle name="Normal 53 135" xfId="2896"/>
    <cellStyle name="Normal 53 136" xfId="2903"/>
    <cellStyle name="Normal 53 137" xfId="2910"/>
    <cellStyle name="Normal 53 138" xfId="2916"/>
    <cellStyle name="Normal 53 139" xfId="2920"/>
    <cellStyle name="Normal 53 14" xfId="753"/>
    <cellStyle name="Normal 53 140" xfId="2924"/>
    <cellStyle name="Normal 53 15" xfId="656"/>
    <cellStyle name="Normal 53 16" xfId="761"/>
    <cellStyle name="Normal 53 17" xfId="740"/>
    <cellStyle name="Normal 53 18" xfId="712"/>
    <cellStyle name="Normal 53 19" xfId="726"/>
    <cellStyle name="Normal 53 2" xfId="780"/>
    <cellStyle name="Normal 53 20" xfId="754"/>
    <cellStyle name="Normal 53 21" xfId="701"/>
    <cellStyle name="Normal 53 22" xfId="670"/>
    <cellStyle name="Normal 53 23" xfId="700"/>
    <cellStyle name="Normal 53 24" xfId="711"/>
    <cellStyle name="Normal 53 25" xfId="819"/>
    <cellStyle name="Normal 53 26" xfId="728"/>
    <cellStyle name="Normal 53 27" xfId="915"/>
    <cellStyle name="Normal 53 28" xfId="865"/>
    <cellStyle name="Normal 53 29" xfId="938"/>
    <cellStyle name="Normal 53 3" xfId="675"/>
    <cellStyle name="Normal 53 30" xfId="905"/>
    <cellStyle name="Normal 53 31" xfId="926"/>
    <cellStyle name="Normal 53 32" xfId="876"/>
    <cellStyle name="Normal 53 33" xfId="940"/>
    <cellStyle name="Normal 53 34" xfId="848"/>
    <cellStyle name="Normal 53 35" xfId="923"/>
    <cellStyle name="Normal 53 36" xfId="880"/>
    <cellStyle name="Normal 53 37" xfId="854"/>
    <cellStyle name="Normal 53 38" xfId="934"/>
    <cellStyle name="Normal 53 39" xfId="897"/>
    <cellStyle name="Normal 53 4" xfId="745"/>
    <cellStyle name="Normal 53 40" xfId="849"/>
    <cellStyle name="Normal 53 41" xfId="1094"/>
    <cellStyle name="Normal 53 42" xfId="1024"/>
    <cellStyle name="Normal 53 43" xfId="1123"/>
    <cellStyle name="Normal 53 44" xfId="1079"/>
    <cellStyle name="Normal 53 45" xfId="1107"/>
    <cellStyle name="Normal 53 46" xfId="1037"/>
    <cellStyle name="Normal 53 47" xfId="1125"/>
    <cellStyle name="Normal 53 48" xfId="998"/>
    <cellStyle name="Normal 53 49" xfId="1103"/>
    <cellStyle name="Normal 53 5" xfId="733"/>
    <cellStyle name="Normal 53 50" xfId="1041"/>
    <cellStyle name="Normal 53 51" xfId="1004"/>
    <cellStyle name="Normal 53 52" xfId="1119"/>
    <cellStyle name="Normal 53 53" xfId="1067"/>
    <cellStyle name="Normal 53 54" xfId="999"/>
    <cellStyle name="Normal 53 55" xfId="1100"/>
    <cellStyle name="Normal 53 56" xfId="1031"/>
    <cellStyle name="Normal 53 57" xfId="1136"/>
    <cellStyle name="Normal 53 58" xfId="1114"/>
    <cellStyle name="Normal 53 59" xfId="1060"/>
    <cellStyle name="Normal 53 6" xfId="689"/>
    <cellStyle name="Normal 53 60" xfId="1088"/>
    <cellStyle name="Normal 53 61" xfId="1226"/>
    <cellStyle name="Normal 53 62" xfId="1362"/>
    <cellStyle name="Normal 53 63" xfId="1223"/>
    <cellStyle name="Normal 53 64" xfId="1365"/>
    <cellStyle name="Normal 53 65" xfId="1220"/>
    <cellStyle name="Normal 53 66" xfId="1368"/>
    <cellStyle name="Normal 53 67" xfId="1217"/>
    <cellStyle name="Normal 53 68" xfId="1371"/>
    <cellStyle name="Normal 53 69" xfId="1215"/>
    <cellStyle name="Normal 53 7" xfId="682"/>
    <cellStyle name="Normal 53 70" xfId="1828"/>
    <cellStyle name="Normal 53 70 10" xfId="2219"/>
    <cellStyle name="Normal 53 70 11" xfId="2787"/>
    <cellStyle name="Normal 53 70 12" xfId="2683"/>
    <cellStyle name="Normal 53 70 13" xfId="2622"/>
    <cellStyle name="Normal 53 70 14" xfId="2719"/>
    <cellStyle name="Normal 53 70 15" xfId="2204"/>
    <cellStyle name="Normal 53 70 16" xfId="2517"/>
    <cellStyle name="Normal 53 70 17" xfId="2520"/>
    <cellStyle name="Normal 53 70 18" xfId="2555"/>
    <cellStyle name="Normal 53 70 19" xfId="2422"/>
    <cellStyle name="Normal 53 70 2" xfId="2726"/>
    <cellStyle name="Normal 53 70 20" xfId="2680"/>
    <cellStyle name="Normal 53 70 21" xfId="2775"/>
    <cellStyle name="Normal 53 70 22" xfId="2547"/>
    <cellStyle name="Normal 53 70 23" xfId="2772"/>
    <cellStyle name="Normal 53 70 24" xfId="2830"/>
    <cellStyle name="Normal 53 70 25" xfId="2837"/>
    <cellStyle name="Normal 53 70 26" xfId="2844"/>
    <cellStyle name="Normal 53 70 27" xfId="2851"/>
    <cellStyle name="Normal 53 70 28" xfId="2858"/>
    <cellStyle name="Normal 53 70 29" xfId="2865"/>
    <cellStyle name="Normal 53 70 3" xfId="2220"/>
    <cellStyle name="Normal 53 70 30" xfId="2872"/>
    <cellStyle name="Normal 53 70 31" xfId="2879"/>
    <cellStyle name="Normal 53 70 32" xfId="2886"/>
    <cellStyle name="Normal 53 70 33" xfId="2893"/>
    <cellStyle name="Normal 53 70 34" xfId="2900"/>
    <cellStyle name="Normal 53 70 35" xfId="2907"/>
    <cellStyle name="Normal 53 70 36" xfId="2913"/>
    <cellStyle name="Normal 53 70 4" xfId="2456"/>
    <cellStyle name="Normal 53 70 5" xfId="2700"/>
    <cellStyle name="Normal 53 70 6" xfId="2372"/>
    <cellStyle name="Normal 53 70 7" xfId="2508"/>
    <cellStyle name="Normal 53 70 8" xfId="2307"/>
    <cellStyle name="Normal 53 70 9" xfId="2811"/>
    <cellStyle name="Normal 53 71" xfId="1556"/>
    <cellStyle name="Normal 53 72" xfId="1842"/>
    <cellStyle name="Normal 53 73" xfId="1541"/>
    <cellStyle name="Normal 53 74" xfId="1857"/>
    <cellStyle name="Normal 53 75" xfId="1526"/>
    <cellStyle name="Normal 53 76" xfId="1872"/>
    <cellStyle name="Normal 53 77" xfId="1511"/>
    <cellStyle name="Normal 53 78" xfId="1888"/>
    <cellStyle name="Normal 53 79" xfId="1495"/>
    <cellStyle name="Normal 53 8" xfId="783"/>
    <cellStyle name="Normal 53 80" xfId="1904"/>
    <cellStyle name="Normal 53 81" xfId="1480"/>
    <cellStyle name="Normal 53 82" xfId="1919"/>
    <cellStyle name="Normal 53 83" xfId="1471"/>
    <cellStyle name="Normal 53 84" xfId="1927"/>
    <cellStyle name="Normal 53 85" xfId="1464"/>
    <cellStyle name="Normal 53 86" xfId="1935"/>
    <cellStyle name="Normal 53 87" xfId="1458"/>
    <cellStyle name="Normal 53 88" xfId="1941"/>
    <cellStyle name="Normal 53 89" xfId="1452"/>
    <cellStyle name="Normal 53 9" xfId="654"/>
    <cellStyle name="Normal 53 90" xfId="1947"/>
    <cellStyle name="Normal 53 91" xfId="1446"/>
    <cellStyle name="Normal 53 92" xfId="1953"/>
    <cellStyle name="Normal 53 93" xfId="1440"/>
    <cellStyle name="Normal 53 94" xfId="1958"/>
    <cellStyle name="Normal 53 95" xfId="1435"/>
    <cellStyle name="Normal 53 96" xfId="1964"/>
    <cellStyle name="Normal 53 97" xfId="1429"/>
    <cellStyle name="Normal 53 98" xfId="1970"/>
    <cellStyle name="Normal 53 99" xfId="1423"/>
    <cellStyle name="Normal 54" xfId="528"/>
    <cellStyle name="Normal 54 10" xfId="719"/>
    <cellStyle name="Normal 54 100" xfId="1994"/>
    <cellStyle name="Normal 54 101" xfId="2000"/>
    <cellStyle name="Normal 54 102" xfId="2120"/>
    <cellStyle name="Normal 54 103" xfId="2150"/>
    <cellStyle name="Normal 54 104" xfId="2107"/>
    <cellStyle name="Normal 54 105" xfId="2131"/>
    <cellStyle name="Normal 54 106" xfId="2321"/>
    <cellStyle name="Normal 54 107" xfId="2755"/>
    <cellStyle name="Normal 54 108" xfId="2265"/>
    <cellStyle name="Normal 54 109" xfId="2514"/>
    <cellStyle name="Normal 54 11" xfId="766"/>
    <cellStyle name="Normal 54 110" xfId="2626"/>
    <cellStyle name="Normal 54 111" xfId="2574"/>
    <cellStyle name="Normal 54 112" xfId="2292"/>
    <cellStyle name="Normal 54 113" xfId="2502"/>
    <cellStyle name="Normal 54 114" xfId="2636"/>
    <cellStyle name="Normal 54 115" xfId="2705"/>
    <cellStyle name="Normal 54 116" xfId="2805"/>
    <cellStyle name="Normal 54 117" xfId="2349"/>
    <cellStyle name="Normal 54 118" xfId="2827"/>
    <cellStyle name="Normal 54 119" xfId="2383"/>
    <cellStyle name="Normal 54 12" xfId="800"/>
    <cellStyle name="Normal 54 120" xfId="2491"/>
    <cellStyle name="Normal 54 121" xfId="2406"/>
    <cellStyle name="Normal 54 122" xfId="2259"/>
    <cellStyle name="Normal 54 123" xfId="2538"/>
    <cellStyle name="Normal 54 124" xfId="2572"/>
    <cellStyle name="Normal 54 125" xfId="2762"/>
    <cellStyle name="Normal 54 126" xfId="2275"/>
    <cellStyle name="Normal 54 127" xfId="2418"/>
    <cellStyle name="Normal 54 128" xfId="2576"/>
    <cellStyle name="Normal 54 129" xfId="2661"/>
    <cellStyle name="Normal 54 13" xfId="716"/>
    <cellStyle name="Normal 54 130" xfId="2806"/>
    <cellStyle name="Normal 54 131" xfId="2190"/>
    <cellStyle name="Normal 54 132" xfId="2797"/>
    <cellStyle name="Normal 54 133" xfId="2365"/>
    <cellStyle name="Normal 54 134" xfId="2463"/>
    <cellStyle name="Normal 54 135" xfId="2363"/>
    <cellStyle name="Normal 54 136" xfId="2653"/>
    <cellStyle name="Normal 54 137" xfId="2185"/>
    <cellStyle name="Normal 54 138" xfId="2316"/>
    <cellStyle name="Normal 54 139" xfId="2189"/>
    <cellStyle name="Normal 54 14" xfId="687"/>
    <cellStyle name="Normal 54 140" xfId="2409"/>
    <cellStyle name="Normal 54 15" xfId="664"/>
    <cellStyle name="Normal 54 16" xfId="810"/>
    <cellStyle name="Normal 54 17" xfId="683"/>
    <cellStyle name="Normal 54 18" xfId="808"/>
    <cellStyle name="Normal 54 19" xfId="662"/>
    <cellStyle name="Normal 54 2" xfId="781"/>
    <cellStyle name="Normal 54 20" xfId="796"/>
    <cellStyle name="Normal 54 21" xfId="663"/>
    <cellStyle name="Normal 54 22" xfId="786"/>
    <cellStyle name="Normal 54 23" xfId="704"/>
    <cellStyle name="Normal 54 24" xfId="748"/>
    <cellStyle name="Normal 54 25" xfId="790"/>
    <cellStyle name="Normal 54 26" xfId="679"/>
    <cellStyle name="Normal 54 27" xfId="916"/>
    <cellStyle name="Normal 54 28" xfId="866"/>
    <cellStyle name="Normal 54 29" xfId="950"/>
    <cellStyle name="Normal 54 3" xfId="676"/>
    <cellStyle name="Normal 54 30" xfId="931"/>
    <cellStyle name="Normal 54 31" xfId="889"/>
    <cellStyle name="Normal 54 32" xfId="892"/>
    <cellStyle name="Normal 54 33" xfId="894"/>
    <cellStyle name="Normal 54 34" xfId="910"/>
    <cellStyle name="Normal 54 35" xfId="928"/>
    <cellStyle name="Normal 54 36" xfId="884"/>
    <cellStyle name="Normal 54 37" xfId="883"/>
    <cellStyle name="Normal 54 38" xfId="930"/>
    <cellStyle name="Normal 54 39" xfId="888"/>
    <cellStyle name="Normal 54 4" xfId="746"/>
    <cellStyle name="Normal 54 40" xfId="891"/>
    <cellStyle name="Normal 54 41" xfId="1095"/>
    <cellStyle name="Normal 54 42" xfId="1025"/>
    <cellStyle name="Normal 54 43" xfId="1139"/>
    <cellStyle name="Normal 54 44" xfId="1112"/>
    <cellStyle name="Normal 54 45" xfId="1053"/>
    <cellStyle name="Normal 54 46" xfId="1056"/>
    <cellStyle name="Normal 54 47" xfId="1061"/>
    <cellStyle name="Normal 54 48" xfId="1087"/>
    <cellStyle name="Normal 54 49" xfId="1109"/>
    <cellStyle name="Normal 54 5" xfId="735"/>
    <cellStyle name="Normal 54 50" xfId="1048"/>
    <cellStyle name="Normal 54 51" xfId="1047"/>
    <cellStyle name="Normal 54 52" xfId="1111"/>
    <cellStyle name="Normal 54 53" xfId="1052"/>
    <cellStyle name="Normal 54 54" xfId="1055"/>
    <cellStyle name="Normal 54 55" xfId="1059"/>
    <cellStyle name="Normal 54 56" xfId="1070"/>
    <cellStyle name="Normal 54 57" xfId="1010"/>
    <cellStyle name="Normal 54 58" xfId="1132"/>
    <cellStyle name="Normal 54 59" xfId="1014"/>
    <cellStyle name="Normal 54 6" xfId="690"/>
    <cellStyle name="Normal 54 60" xfId="1142"/>
    <cellStyle name="Normal 54 61" xfId="1216"/>
    <cellStyle name="Normal 54 62" xfId="1372"/>
    <cellStyle name="Normal 54 63" xfId="1214"/>
    <cellStyle name="Normal 54 64" xfId="1373"/>
    <cellStyle name="Normal 54 65" xfId="1213"/>
    <cellStyle name="Normal 54 66" xfId="1374"/>
    <cellStyle name="Normal 54 67" xfId="1212"/>
    <cellStyle name="Normal 54 68" xfId="1375"/>
    <cellStyle name="Normal 54 69" xfId="1210"/>
    <cellStyle name="Normal 54 7" xfId="655"/>
    <cellStyle name="Normal 54 70" xfId="1885"/>
    <cellStyle name="Normal 54 70 10" xfId="2424"/>
    <cellStyle name="Normal 54 70 11" xfId="2685"/>
    <cellStyle name="Normal 54 70 12" xfId="2580"/>
    <cellStyle name="Normal 54 70 13" xfId="2217"/>
    <cellStyle name="Normal 54 70 14" xfId="2536"/>
    <cellStyle name="Normal 54 70 15" xfId="2285"/>
    <cellStyle name="Normal 54 70 16" xfId="2604"/>
    <cellStyle name="Normal 54 70 17" xfId="2310"/>
    <cellStyle name="Normal 54 70 18" xfId="2601"/>
    <cellStyle name="Normal 54 70 19" xfId="2317"/>
    <cellStyle name="Normal 54 70 2" xfId="2744"/>
    <cellStyle name="Normal 54 70 20" xfId="2645"/>
    <cellStyle name="Normal 54 70 21" xfId="2166"/>
    <cellStyle name="Normal 54 70 22" xfId="2497"/>
    <cellStyle name="Normal 54 70 23" xfId="2667"/>
    <cellStyle name="Normal 54 70 24" xfId="2785"/>
    <cellStyle name="Normal 54 70 25" xfId="2291"/>
    <cellStyle name="Normal 54 70 26" xfId="2157"/>
    <cellStyle name="Normal 54 70 27" xfId="2531"/>
    <cellStyle name="Normal 54 70 28" xfId="2414"/>
    <cellStyle name="Normal 54 70 29" xfId="2499"/>
    <cellStyle name="Normal 54 70 3" xfId="2230"/>
    <cellStyle name="Normal 54 70 30" xfId="2657"/>
    <cellStyle name="Normal 54 70 31" xfId="2228"/>
    <cellStyle name="Normal 54 70 32" xfId="2459"/>
    <cellStyle name="Normal 54 70 33" xfId="2470"/>
    <cellStyle name="Normal 54 70 34" xfId="2724"/>
    <cellStyle name="Normal 54 70 35" xfId="2210"/>
    <cellStyle name="Normal 54 70 36" xfId="2795"/>
    <cellStyle name="Normal 54 70 4" xfId="2585"/>
    <cellStyle name="Normal 54 70 5" xfId="2559"/>
    <cellStyle name="Normal 54 70 6" xfId="2344"/>
    <cellStyle name="Normal 54 70 7" xfId="2817"/>
    <cellStyle name="Normal 54 70 8" xfId="2563"/>
    <cellStyle name="Normal 54 70 9" xfId="2553"/>
    <cellStyle name="Normal 54 71" xfId="1499"/>
    <cellStyle name="Normal 54 72" xfId="1900"/>
    <cellStyle name="Normal 54 73" xfId="1483"/>
    <cellStyle name="Normal 54 74" xfId="1916"/>
    <cellStyle name="Normal 54 75" xfId="1473"/>
    <cellStyle name="Normal 54 76" xfId="1925"/>
    <cellStyle name="Normal 54 77" xfId="1465"/>
    <cellStyle name="Normal 54 78" xfId="1934"/>
    <cellStyle name="Normal 54 79" xfId="1459"/>
    <cellStyle name="Normal 54 8" xfId="771"/>
    <cellStyle name="Normal 54 80" xfId="1940"/>
    <cellStyle name="Normal 54 81" xfId="1453"/>
    <cellStyle name="Normal 54 82" xfId="1946"/>
    <cellStyle name="Normal 54 83" xfId="1447"/>
    <cellStyle name="Normal 54 84" xfId="1952"/>
    <cellStyle name="Normal 54 85" xfId="1441"/>
    <cellStyle name="Normal 54 86" xfId="1957"/>
    <cellStyle name="Normal 54 87" xfId="1436"/>
    <cellStyle name="Normal 54 88" xfId="1962"/>
    <cellStyle name="Normal 54 89" xfId="1431"/>
    <cellStyle name="Normal 54 9" xfId="648"/>
    <cellStyle name="Normal 54 90" xfId="1968"/>
    <cellStyle name="Normal 54 91" xfId="1425"/>
    <cellStyle name="Normal 54 92" xfId="1974"/>
    <cellStyle name="Normal 54 93" xfId="1421"/>
    <cellStyle name="Normal 54 94" xfId="1979"/>
    <cellStyle name="Normal 54 95" xfId="1416"/>
    <cellStyle name="Normal 54 96" xfId="1984"/>
    <cellStyle name="Normal 54 97" xfId="1411"/>
    <cellStyle name="Normal 54 98" xfId="1989"/>
    <cellStyle name="Normal 54 99" xfId="1406"/>
    <cellStyle name="Normal 55" xfId="529"/>
    <cellStyle name="Normal 55 10" xfId="750"/>
    <cellStyle name="Normal 55 100" xfId="2028"/>
    <cellStyle name="Normal 55 101" xfId="2033"/>
    <cellStyle name="Normal 55 102" xfId="2121"/>
    <cellStyle name="Normal 55 103" xfId="2147"/>
    <cellStyle name="Normal 55 104" xfId="2108"/>
    <cellStyle name="Normal 55 105" xfId="2134"/>
    <cellStyle name="Normal 55 106" xfId="2322"/>
    <cellStyle name="Normal 55 107" xfId="2613"/>
    <cellStyle name="Normal 55 108" xfId="2741"/>
    <cellStyle name="Normal 55 109" xfId="2246"/>
    <cellStyle name="Normal 55 11" xfId="702"/>
    <cellStyle name="Normal 55 110" xfId="2390"/>
    <cellStyle name="Normal 55 111" xfId="2668"/>
    <cellStyle name="Normal 55 112" xfId="2728"/>
    <cellStyle name="Normal 55 113" xfId="2214"/>
    <cellStyle name="Normal 55 114" xfId="2781"/>
    <cellStyle name="Normal 55 115" xfId="2183"/>
    <cellStyle name="Normal 55 116" xfId="2807"/>
    <cellStyle name="Normal 55 117" xfId="2191"/>
    <cellStyle name="Normal 55 118" xfId="2794"/>
    <cellStyle name="Normal 55 119" xfId="2464"/>
    <cellStyle name="Normal 55 12" xfId="666"/>
    <cellStyle name="Normal 55 120" xfId="2361"/>
    <cellStyle name="Normal 55 121" xfId="2731"/>
    <cellStyle name="Normal 55 122" xfId="2218"/>
    <cellStyle name="Normal 55 123" xfId="2586"/>
    <cellStyle name="Normal 55 124" xfId="2675"/>
    <cellStyle name="Normal 55 125" xfId="2473"/>
    <cellStyle name="Normal 55 126" xfId="2557"/>
    <cellStyle name="Normal 55 127" xfId="2600"/>
    <cellStyle name="Normal 55 128" xfId="2614"/>
    <cellStyle name="Normal 55 129" xfId="2710"/>
    <cellStyle name="Normal 55 13" xfId="680"/>
    <cellStyle name="Normal 55 130" xfId="2198"/>
    <cellStyle name="Normal 55 131" xfId="2484"/>
    <cellStyle name="Normal 55 132" xfId="2672"/>
    <cellStyle name="Normal 55 133" xfId="2573"/>
    <cellStyle name="Normal 55 134" xfId="2577"/>
    <cellStyle name="Normal 55 135" xfId="2272"/>
    <cellStyle name="Normal 55 136" xfId="2378"/>
    <cellStyle name="Normal 55 137" xfId="2819"/>
    <cellStyle name="Normal 55 138" xfId="2443"/>
    <cellStyle name="Normal 55 139" xfId="2163"/>
    <cellStyle name="Normal 55 14" xfId="797"/>
    <cellStyle name="Normal 55 140" xfId="2593"/>
    <cellStyle name="Normal 55 15" xfId="762"/>
    <cellStyle name="Normal 55 16" xfId="699"/>
    <cellStyle name="Normal 55 17" xfId="714"/>
    <cellStyle name="Normal 55 18" xfId="809"/>
    <cellStyle name="Normal 55 19" xfId="799"/>
    <cellStyle name="Normal 55 2" xfId="782"/>
    <cellStyle name="Normal 55 20" xfId="741"/>
    <cellStyle name="Normal 55 21" xfId="652"/>
    <cellStyle name="Normal 55 22" xfId="767"/>
    <cellStyle name="Normal 55 23" xfId="713"/>
    <cellStyle name="Normal 55 24" xfId="705"/>
    <cellStyle name="Normal 55 25" xfId="802"/>
    <cellStyle name="Normal 55 26" xfId="722"/>
    <cellStyle name="Normal 55 27" xfId="917"/>
    <cellStyle name="Normal 55 28" xfId="867"/>
    <cellStyle name="Normal 55 29" xfId="954"/>
    <cellStyle name="Normal 55 3" xfId="677"/>
    <cellStyle name="Normal 55 30" xfId="862"/>
    <cellStyle name="Normal 55 31" xfId="941"/>
    <cellStyle name="Normal 55 32" xfId="850"/>
    <cellStyle name="Normal 55 33" xfId="920"/>
    <cellStyle name="Normal 55 34" xfId="871"/>
    <cellStyle name="Normal 55 35" xfId="937"/>
    <cellStyle name="Normal 55 36" xfId="900"/>
    <cellStyle name="Normal 55 37" xfId="858"/>
    <cellStyle name="Normal 55 38" xfId="944"/>
    <cellStyle name="Normal 55 39" xfId="857"/>
    <cellStyle name="Normal 55 4" xfId="747"/>
    <cellStyle name="Normal 55 40" xfId="945"/>
    <cellStyle name="Normal 55 41" xfId="1096"/>
    <cellStyle name="Normal 55 42" xfId="1026"/>
    <cellStyle name="Normal 55 43" xfId="1146"/>
    <cellStyle name="Normal 55 44" xfId="1019"/>
    <cellStyle name="Normal 55 45" xfId="1126"/>
    <cellStyle name="Normal 55 46" xfId="1000"/>
    <cellStyle name="Normal 55 47" xfId="1099"/>
    <cellStyle name="Normal 55 48" xfId="1030"/>
    <cellStyle name="Normal 55 49" xfId="1122"/>
    <cellStyle name="Normal 55 5" xfId="736"/>
    <cellStyle name="Normal 55 50" xfId="1071"/>
    <cellStyle name="Normal 55 51" xfId="1013"/>
    <cellStyle name="Normal 55 52" xfId="1129"/>
    <cellStyle name="Normal 55 53" xfId="1007"/>
    <cellStyle name="Normal 55 54" xfId="1130"/>
    <cellStyle name="Normal 55 55" xfId="1009"/>
    <cellStyle name="Normal 55 56" xfId="1118"/>
    <cellStyle name="Normal 55 57" xfId="1066"/>
    <cellStyle name="Normal 55 58" xfId="1080"/>
    <cellStyle name="Normal 55 59" xfId="1074"/>
    <cellStyle name="Normal 55 6" xfId="692"/>
    <cellStyle name="Normal 55 60" xfId="1012"/>
    <cellStyle name="Normal 55 61" xfId="1211"/>
    <cellStyle name="Normal 55 62" xfId="1376"/>
    <cellStyle name="Normal 55 63" xfId="1209"/>
    <cellStyle name="Normal 55 64" xfId="1377"/>
    <cellStyle name="Normal 55 65" xfId="1208"/>
    <cellStyle name="Normal 55 66" xfId="1378"/>
    <cellStyle name="Normal 55 67" xfId="1207"/>
    <cellStyle name="Normal 55 68" xfId="1379"/>
    <cellStyle name="Normal 55 69" xfId="1206"/>
    <cellStyle name="Normal 55 7" xfId="707"/>
    <cellStyle name="Normal 55 70" xfId="1929"/>
    <cellStyle name="Normal 55 70 10" xfId="2583"/>
    <cellStyle name="Normal 55 70 11" xfId="2648"/>
    <cellStyle name="Normal 55 70 12" xfId="2168"/>
    <cellStyle name="Normal 55 70 13" xfId="2318"/>
    <cellStyle name="Normal 55 70 14" xfId="2240"/>
    <cellStyle name="Normal 55 70 15" xfId="2325"/>
    <cellStyle name="Normal 55 70 16" xfId="2738"/>
    <cellStyle name="Normal 55 70 17" xfId="2449"/>
    <cellStyle name="Normal 55 70 18" xfId="2561"/>
    <cellStyle name="Normal 55 70 19" xfId="2610"/>
    <cellStyle name="Normal 55 70 2" xfId="2760"/>
    <cellStyle name="Normal 55 70 20" xfId="2665"/>
    <cellStyle name="Normal 55 70 21" xfId="2184"/>
    <cellStyle name="Normal 55 70 22" xfId="2156"/>
    <cellStyle name="Normal 55 70 23" xfId="2366"/>
    <cellStyle name="Normal 55 70 24" xfId="2394"/>
    <cellStyle name="Normal 55 70 25" xfId="2488"/>
    <cellStyle name="Normal 55 70 26" xfId="2716"/>
    <cellStyle name="Normal 55 70 27" xfId="2202"/>
    <cellStyle name="Normal 55 70 28" xfId="2782"/>
    <cellStyle name="Normal 55 70 29" xfId="2225"/>
    <cellStyle name="Normal 55 70 3" xfId="2261"/>
    <cellStyle name="Normal 55 70 30" xfId="2498"/>
    <cellStyle name="Normal 55 70 31" xfId="2621"/>
    <cellStyle name="Normal 55 70 32" xfId="2254"/>
    <cellStyle name="Normal 55 70 33" xfId="2761"/>
    <cellStyle name="Normal 55 70 34" xfId="2298"/>
    <cellStyle name="Normal 55 70 35" xfId="2410"/>
    <cellStyle name="Normal 55 70 36" xfId="2599"/>
    <cellStyle name="Normal 55 70 4" xfId="2510"/>
    <cellStyle name="Normal 55 70 5" xfId="2704"/>
    <cellStyle name="Normal 55 70 6" xfId="2800"/>
    <cellStyle name="Normal 55 70 7" xfId="2360"/>
    <cellStyle name="Normal 55 70 8" xfId="2616"/>
    <cellStyle name="Normal 55 70 9" xfId="2258"/>
    <cellStyle name="Normal 55 71" xfId="1463"/>
    <cellStyle name="Normal 55 72" xfId="1936"/>
    <cellStyle name="Normal 55 73" xfId="1457"/>
    <cellStyle name="Normal 55 74" xfId="1942"/>
    <cellStyle name="Normal 55 75" xfId="1451"/>
    <cellStyle name="Normal 55 76" xfId="1948"/>
    <cellStyle name="Normal 55 77" xfId="1445"/>
    <cellStyle name="Normal 55 78" xfId="1954"/>
    <cellStyle name="Normal 55 79" xfId="1439"/>
    <cellStyle name="Normal 55 8" xfId="657"/>
    <cellStyle name="Normal 55 80" xfId="1959"/>
    <cellStyle name="Normal 55 81" xfId="1434"/>
    <cellStyle name="Normal 55 82" xfId="1965"/>
    <cellStyle name="Normal 55 83" xfId="1428"/>
    <cellStyle name="Normal 55 84" xfId="1971"/>
    <cellStyle name="Normal 55 85" xfId="1422"/>
    <cellStyle name="Normal 55 86" xfId="1978"/>
    <cellStyle name="Normal 55 87" xfId="1417"/>
    <cellStyle name="Normal 55 88" xfId="1982"/>
    <cellStyle name="Normal 55 89" xfId="1413"/>
    <cellStyle name="Normal 55 9" xfId="718"/>
    <cellStyle name="Normal 55 90" xfId="1987"/>
    <cellStyle name="Normal 55 91" xfId="1408"/>
    <cellStyle name="Normal 55 92" xfId="1992"/>
    <cellStyle name="Normal 55 93" xfId="1403"/>
    <cellStyle name="Normal 55 94" xfId="1997"/>
    <cellStyle name="Normal 55 95" xfId="2003"/>
    <cellStyle name="Normal 55 96" xfId="2008"/>
    <cellStyle name="Normal 55 97" xfId="2013"/>
    <cellStyle name="Normal 55 98" xfId="2018"/>
    <cellStyle name="Normal 55 99" xfId="2023"/>
    <cellStyle name="Normal 56" xfId="13"/>
    <cellStyle name="Normal 57" xfId="530"/>
    <cellStyle name="Normal 58" xfId="531"/>
    <cellStyle name="Normal 59" xfId="532"/>
    <cellStyle name="Normal 6" xfId="473"/>
    <cellStyle name="Normal 60" xfId="533"/>
    <cellStyle name="Normal 61" xfId="534"/>
    <cellStyle name="Normal 62" xfId="535"/>
    <cellStyle name="Normal 63" xfId="536"/>
    <cellStyle name="Normal 64" xfId="537"/>
    <cellStyle name="Normal 65" xfId="17"/>
    <cellStyle name="Normal 66" xfId="11"/>
    <cellStyle name="Normal 67" xfId="538"/>
    <cellStyle name="Normal 68" xfId="539"/>
    <cellStyle name="Normal 69" xfId="540"/>
    <cellStyle name="Normal 7" xfId="470"/>
    <cellStyle name="Normal 70" xfId="541"/>
    <cellStyle name="Normal 71" xfId="542"/>
    <cellStyle name="Normal 72" xfId="543"/>
    <cellStyle name="Normal 73" xfId="544"/>
    <cellStyle name="Normal 74" xfId="16"/>
    <cellStyle name="Normal 75" xfId="545"/>
    <cellStyle name="Normal 76" xfId="546"/>
    <cellStyle name="Normal 77" xfId="9"/>
    <cellStyle name="Normal 78" xfId="547"/>
    <cellStyle name="Normal 79" xfId="548"/>
    <cellStyle name="Normal 8" xfId="467"/>
    <cellStyle name="Normal 80" xfId="549"/>
    <cellStyle name="Normal 81" xfId="550"/>
    <cellStyle name="Normal 82" xfId="551"/>
    <cellStyle name="Normal 83" xfId="15"/>
    <cellStyle name="Normal 84" xfId="552"/>
    <cellStyle name="Normal 85" xfId="553"/>
    <cellStyle name="Normal 86" xfId="554"/>
    <cellStyle name="Normal 87" xfId="7"/>
    <cellStyle name="Normal 88" xfId="555"/>
    <cellStyle name="Normal 89" xfId="556"/>
    <cellStyle name="Normal 9" xfId="464"/>
    <cellStyle name="Normal 90" xfId="557"/>
    <cellStyle name="Normal 91" xfId="558"/>
    <cellStyle name="Normal 92" xfId="14"/>
    <cellStyle name="Normal 93" xfId="559"/>
    <cellStyle name="Normal 94" xfId="560"/>
    <cellStyle name="Normal 95" xfId="561"/>
    <cellStyle name="Normal 95 10" xfId="956"/>
    <cellStyle name="Normal 95 100" xfId="2480"/>
    <cellStyle name="Normal 95 101" xfId="2229"/>
    <cellStyle name="Normal 95 102" xfId="2339"/>
    <cellStyle name="Normal 95 103" xfId="2308"/>
    <cellStyle name="Normal 95 104" xfId="2820"/>
    <cellStyle name="Normal 95 105" xfId="2568"/>
    <cellStyle name="Normal 95 106" xfId="2638"/>
    <cellStyle name="Normal 95 107" xfId="2693"/>
    <cellStyle name="Normal 95 108" xfId="2582"/>
    <cellStyle name="Normal 95 109" xfId="2206"/>
    <cellStyle name="Normal 95 11" xfId="958"/>
    <cellStyle name="Normal 95 110" xfId="2821"/>
    <cellStyle name="Normal 95 111" xfId="2682"/>
    <cellStyle name="Normal 95 112" xfId="2607"/>
    <cellStyle name="Normal 95 113" xfId="2268"/>
    <cellStyle name="Normal 95 114" xfId="2429"/>
    <cellStyle name="Normal 95 115" xfId="2305"/>
    <cellStyle name="Normal 95 12" xfId="960"/>
    <cellStyle name="Normal 95 13" xfId="962"/>
    <cellStyle name="Normal 95 14" xfId="964"/>
    <cellStyle name="Normal 95 15" xfId="966"/>
    <cellStyle name="Normal 95 16" xfId="1101"/>
    <cellStyle name="Normal 95 17" xfId="1032"/>
    <cellStyle name="Normal 95 18" xfId="1138"/>
    <cellStyle name="Normal 95 19" xfId="1089"/>
    <cellStyle name="Normal 95 2" xfId="921"/>
    <cellStyle name="Normal 95 20" xfId="1040"/>
    <cellStyle name="Normal 95 21" xfId="1003"/>
    <cellStyle name="Normal 95 22" xfId="1097"/>
    <cellStyle name="Normal 95 23" xfId="1028"/>
    <cellStyle name="Normal 95 24" xfId="1148"/>
    <cellStyle name="Normal 95 25" xfId="1150"/>
    <cellStyle name="Normal 95 26" xfId="1152"/>
    <cellStyle name="Normal 95 27" xfId="1154"/>
    <cellStyle name="Normal 95 28" xfId="1156"/>
    <cellStyle name="Normal 95 29" xfId="1158"/>
    <cellStyle name="Normal 95 3" xfId="872"/>
    <cellStyle name="Normal 95 30" xfId="1160"/>
    <cellStyle name="Normal 95 31" xfId="1162"/>
    <cellStyle name="Normal 95 32" xfId="1164"/>
    <cellStyle name="Normal 95 33" xfId="1166"/>
    <cellStyle name="Normal 95 34" xfId="1168"/>
    <cellStyle name="Normal 95 35" xfId="1170"/>
    <cellStyle name="Normal 95 36" xfId="1205"/>
    <cellStyle name="Normal 95 37" xfId="1380"/>
    <cellStyle name="Normal 95 38" xfId="1204"/>
    <cellStyle name="Normal 95 39" xfId="1381"/>
    <cellStyle name="Normal 95 4" xfId="949"/>
    <cellStyle name="Normal 95 40" xfId="1202"/>
    <cellStyle name="Normal 95 41" xfId="1383"/>
    <cellStyle name="Normal 95 42" xfId="1199"/>
    <cellStyle name="Normal 95 43" xfId="1385"/>
    <cellStyle name="Normal 95 44" xfId="1196"/>
    <cellStyle name="Normal 95 45" xfId="1963"/>
    <cellStyle name="Normal 95 45 10" xfId="2765"/>
    <cellStyle name="Normal 95 45 11" xfId="2689"/>
    <cellStyle name="Normal 95 45 12" xfId="2735"/>
    <cellStyle name="Normal 95 45 13" xfId="2829"/>
    <cellStyle name="Normal 95 45 14" xfId="2836"/>
    <cellStyle name="Normal 95 45 15" xfId="2843"/>
    <cellStyle name="Normal 95 45 16" xfId="2850"/>
    <cellStyle name="Normal 95 45 17" xfId="2857"/>
    <cellStyle name="Normal 95 45 18" xfId="2864"/>
    <cellStyle name="Normal 95 45 19" xfId="2871"/>
    <cellStyle name="Normal 95 45 2" xfId="2769"/>
    <cellStyle name="Normal 95 45 20" xfId="2878"/>
    <cellStyle name="Normal 95 45 21" xfId="2885"/>
    <cellStyle name="Normal 95 45 22" xfId="2892"/>
    <cellStyle name="Normal 95 45 23" xfId="2899"/>
    <cellStyle name="Normal 95 45 24" xfId="2906"/>
    <cellStyle name="Normal 95 45 25" xfId="2912"/>
    <cellStyle name="Normal 95 45 26" xfId="2917"/>
    <cellStyle name="Normal 95 45 27" xfId="2921"/>
    <cellStyle name="Normal 95 45 28" xfId="2925"/>
    <cellStyle name="Normal 95 45 29" xfId="2928"/>
    <cellStyle name="Normal 95 45 3" xfId="2280"/>
    <cellStyle name="Normal 95 45 30" xfId="2931"/>
    <cellStyle name="Normal 95 45 31" xfId="2934"/>
    <cellStyle name="Normal 95 45 32" xfId="2937"/>
    <cellStyle name="Normal 95 45 33" xfId="2940"/>
    <cellStyle name="Normal 95 45 34" xfId="2943"/>
    <cellStyle name="Normal 95 45 35" xfId="2946"/>
    <cellStyle name="Normal 95 45 36" xfId="2949"/>
    <cellStyle name="Normal 95 45 4" xfId="2381"/>
    <cellStyle name="Normal 95 45 5" xfId="2368"/>
    <cellStyle name="Normal 95 45 6" xfId="2396"/>
    <cellStyle name="Normal 95 45 7" xfId="2662"/>
    <cellStyle name="Normal 95 45 8" xfId="2803"/>
    <cellStyle name="Normal 95 45 9" xfId="2355"/>
    <cellStyle name="Normal 95 46" xfId="1430"/>
    <cellStyle name="Normal 95 47" xfId="1969"/>
    <cellStyle name="Normal 95 48" xfId="1424"/>
    <cellStyle name="Normal 95 49" xfId="1976"/>
    <cellStyle name="Normal 95 5" xfId="911"/>
    <cellStyle name="Normal 95 50" xfId="1419"/>
    <cellStyle name="Normal 95 51" xfId="1981"/>
    <cellStyle name="Normal 95 52" xfId="1414"/>
    <cellStyle name="Normal 95 53" xfId="1986"/>
    <cellStyle name="Normal 95 54" xfId="1409"/>
    <cellStyle name="Normal 95 55" xfId="1991"/>
    <cellStyle name="Normal 95 56" xfId="1404"/>
    <cellStyle name="Normal 95 57" xfId="1996"/>
    <cellStyle name="Normal 95 58" xfId="2002"/>
    <cellStyle name="Normal 95 59" xfId="2007"/>
    <cellStyle name="Normal 95 6" xfId="879"/>
    <cellStyle name="Normal 95 60" xfId="2012"/>
    <cellStyle name="Normal 95 61" xfId="2017"/>
    <cellStyle name="Normal 95 62" xfId="2022"/>
    <cellStyle name="Normal 95 63" xfId="2027"/>
    <cellStyle name="Normal 95 64" xfId="2032"/>
    <cellStyle name="Normal 95 65" xfId="2037"/>
    <cellStyle name="Normal 95 66" xfId="2041"/>
    <cellStyle name="Normal 95 67" xfId="2045"/>
    <cellStyle name="Normal 95 68" xfId="2049"/>
    <cellStyle name="Normal 95 69" xfId="2053"/>
    <cellStyle name="Normal 95 7" xfId="853"/>
    <cellStyle name="Normal 95 70" xfId="2057"/>
    <cellStyle name="Normal 95 71" xfId="2061"/>
    <cellStyle name="Normal 95 72" xfId="2065"/>
    <cellStyle name="Normal 95 73" xfId="2069"/>
    <cellStyle name="Normal 95 74" xfId="2073"/>
    <cellStyle name="Normal 95 75" xfId="2077"/>
    <cellStyle name="Normal 95 76" xfId="2081"/>
    <cellStyle name="Normal 95 77" xfId="2124"/>
    <cellStyle name="Normal 95 78" xfId="2133"/>
    <cellStyle name="Normal 95 79" xfId="2111"/>
    <cellStyle name="Normal 95 8" xfId="918"/>
    <cellStyle name="Normal 95 80" xfId="2132"/>
    <cellStyle name="Normal 95 81" xfId="2337"/>
    <cellStyle name="Normal 95 82" xfId="2474"/>
    <cellStyle name="Normal 95 83" xfId="2736"/>
    <cellStyle name="Normal 95 84" xfId="2241"/>
    <cellStyle name="Normal 95 85" xfId="2324"/>
    <cellStyle name="Normal 95 86" xfId="2624"/>
    <cellStyle name="Normal 95 87" xfId="2295"/>
    <cellStyle name="Normal 95 88" xfId="2789"/>
    <cellStyle name="Normal 95 89" xfId="2411"/>
    <cellStyle name="Normal 95 9" xfId="869"/>
    <cellStyle name="Normal 95 90" xfId="2727"/>
    <cellStyle name="Normal 95 91" xfId="2288"/>
    <cellStyle name="Normal 95 92" xfId="2711"/>
    <cellStyle name="Normal 95 93" xfId="2199"/>
    <cellStyle name="Normal 95 94" xfId="2434"/>
    <cellStyle name="Normal 95 95" xfId="2283"/>
    <cellStyle name="Normal 95 96" xfId="2768"/>
    <cellStyle name="Normal 95 97" xfId="2694"/>
    <cellStyle name="Normal 95 98" xfId="2549"/>
    <cellStyle name="Normal 95 99" xfId="2203"/>
    <cellStyle name="Normal 96" xfId="562"/>
    <cellStyle name="Normal 96 10" xfId="861"/>
    <cellStyle name="Normal 96 100" xfId="2737"/>
    <cellStyle name="Normal 96 101" xfId="2630"/>
    <cellStyle name="Normal 96 102" xfId="2751"/>
    <cellStyle name="Normal 96 103" xfId="2569"/>
    <cellStyle name="Normal 96 104" xfId="2213"/>
    <cellStyle name="Normal 96 105" xfId="2784"/>
    <cellStyle name="Normal 96 106" xfId="2223"/>
    <cellStyle name="Normal 96 107" xfId="2489"/>
    <cellStyle name="Normal 96 108" xfId="2235"/>
    <cellStyle name="Normal 96 109" xfId="2329"/>
    <cellStyle name="Normal 96 11" xfId="942"/>
    <cellStyle name="Normal 96 110" xfId="2539"/>
    <cellStyle name="Normal 96 111" xfId="2159"/>
    <cellStyle name="Normal 96 112" xfId="2400"/>
    <cellStyle name="Normal 96 113" xfId="2526"/>
    <cellStyle name="Normal 96 114" xfId="2663"/>
    <cellStyle name="Normal 96 115" xfId="2799"/>
    <cellStyle name="Normal 96 12" xfId="852"/>
    <cellStyle name="Normal 96 13" xfId="846"/>
    <cellStyle name="Normal 96 14" xfId="948"/>
    <cellStyle name="Normal 96 15" xfId="932"/>
    <cellStyle name="Normal 96 16" xfId="1102"/>
    <cellStyle name="Normal 96 17" xfId="1033"/>
    <cellStyle name="Normal 96 18" xfId="1120"/>
    <cellStyle name="Normal 96 19" xfId="1068"/>
    <cellStyle name="Normal 96 2" xfId="922"/>
    <cellStyle name="Normal 96 20" xfId="1001"/>
    <cellStyle name="Normal 96 21" xfId="1098"/>
    <cellStyle name="Normal 96 22" xfId="1029"/>
    <cellStyle name="Normal 96 23" xfId="1145"/>
    <cellStyle name="Normal 96 24" xfId="1018"/>
    <cellStyle name="Normal 96 25" xfId="1127"/>
    <cellStyle name="Normal 96 26" xfId="1002"/>
    <cellStyle name="Normal 96 27" xfId="996"/>
    <cellStyle name="Normal 96 28" xfId="1137"/>
    <cellStyle name="Normal 96 29" xfId="1113"/>
    <cellStyle name="Normal 96 3" xfId="873"/>
    <cellStyle name="Normal 96 30" xfId="1058"/>
    <cellStyle name="Normal 96 31" xfId="1077"/>
    <cellStyle name="Normal 96 32" xfId="1042"/>
    <cellStyle name="Normal 96 33" xfId="1083"/>
    <cellStyle name="Normal 96 34" xfId="1104"/>
    <cellStyle name="Normal 96 35" xfId="1034"/>
    <cellStyle name="Normal 96 36" xfId="1203"/>
    <cellStyle name="Normal 96 37" xfId="1382"/>
    <cellStyle name="Normal 96 38" xfId="1200"/>
    <cellStyle name="Normal 96 39" xfId="1384"/>
    <cellStyle name="Normal 96 4" xfId="935"/>
    <cellStyle name="Normal 96 40" xfId="1197"/>
    <cellStyle name="Normal 96 41" xfId="1387"/>
    <cellStyle name="Normal 96 42" xfId="1194"/>
    <cellStyle name="Normal 96 43" xfId="1389"/>
    <cellStyle name="Normal 96 44" xfId="1192"/>
    <cellStyle name="Normal 96 45" xfId="1975"/>
    <cellStyle name="Normal 96 45 10" xfId="2293"/>
    <cellStyle name="Normal 96 45 11" xfId="2330"/>
    <cellStyle name="Normal 96 45 12" xfId="2796"/>
    <cellStyle name="Normal 96 45 13" xfId="2465"/>
    <cellStyle name="Normal 96 45 14" xfId="2373"/>
    <cellStyle name="Normal 96 45 15" xfId="2364"/>
    <cellStyle name="Normal 96 45 16" xfId="2712"/>
    <cellStyle name="Normal 96 45 17" xfId="2200"/>
    <cellStyle name="Normal 96 45 18" xfId="2504"/>
    <cellStyle name="Normal 96 45 19" xfId="2257"/>
    <cellStyle name="Normal 96 45 2" xfId="2777"/>
    <cellStyle name="Normal 96 45 20" xfId="2537"/>
    <cellStyle name="Normal 96 45 21" xfId="2678"/>
    <cellStyle name="Normal 96 45 22" xfId="2826"/>
    <cellStyle name="Normal 96 45 23" xfId="2558"/>
    <cellStyle name="Normal 96 45 24" xfId="2343"/>
    <cellStyle name="Normal 96 45 25" xfId="2431"/>
    <cellStyle name="Normal 96 45 26" xfId="2160"/>
    <cellStyle name="Normal 96 45 27" xfId="2541"/>
    <cellStyle name="Normal 96 45 28" xfId="2286"/>
    <cellStyle name="Normal 96 45 29" xfId="2754"/>
    <cellStyle name="Normal 96 45 3" xfId="2287"/>
    <cellStyle name="Normal 96 45 30" xfId="2264"/>
    <cellStyle name="Normal 96 45 31" xfId="2509"/>
    <cellStyle name="Normal 96 45 32" xfId="2695"/>
    <cellStyle name="Normal 96 45 33" xfId="2345"/>
    <cellStyle name="Normal 96 45 34" xfId="2374"/>
    <cellStyle name="Normal 96 45 35" xfId="2723"/>
    <cellStyle name="Normal 96 45 36" xfId="2171"/>
    <cellStyle name="Normal 96 45 4" xfId="2377"/>
    <cellStyle name="Normal 96 45 5" xfId="2460"/>
    <cellStyle name="Normal 96 45 6" xfId="2466"/>
    <cellStyle name="Normal 96 45 7" xfId="2357"/>
    <cellStyle name="Normal 96 45 8" xfId="2403"/>
    <cellStyle name="Normal 96 45 9" xfId="2734"/>
    <cellStyle name="Normal 96 46" xfId="1420"/>
    <cellStyle name="Normal 96 47" xfId="1980"/>
    <cellStyle name="Normal 96 48" xfId="1415"/>
    <cellStyle name="Normal 96 49" xfId="1985"/>
    <cellStyle name="Normal 96 5" xfId="898"/>
    <cellStyle name="Normal 96 50" xfId="1410"/>
    <cellStyle name="Normal 96 51" xfId="1990"/>
    <cellStyle name="Normal 96 52" xfId="1405"/>
    <cellStyle name="Normal 96 53" xfId="1995"/>
    <cellStyle name="Normal 96 54" xfId="2001"/>
    <cellStyle name="Normal 96 55" xfId="2006"/>
    <cellStyle name="Normal 96 56" xfId="2011"/>
    <cellStyle name="Normal 96 57" xfId="2016"/>
    <cellStyle name="Normal 96 58" xfId="2021"/>
    <cellStyle name="Normal 96 59" xfId="2026"/>
    <cellStyle name="Normal 96 6" xfId="851"/>
    <cellStyle name="Normal 96 60" xfId="2031"/>
    <cellStyle name="Normal 96 61" xfId="2036"/>
    <cellStyle name="Normal 96 62" xfId="2040"/>
    <cellStyle name="Normal 96 63" xfId="2044"/>
    <cellStyle name="Normal 96 64" xfId="2048"/>
    <cellStyle name="Normal 96 65" xfId="2052"/>
    <cellStyle name="Normal 96 66" xfId="2056"/>
    <cellStyle name="Normal 96 67" xfId="2060"/>
    <cellStyle name="Normal 96 68" xfId="2064"/>
    <cellStyle name="Normal 96 69" xfId="2068"/>
    <cellStyle name="Normal 96 7" xfId="919"/>
    <cellStyle name="Normal 96 70" xfId="2072"/>
    <cellStyle name="Normal 96 71" xfId="2076"/>
    <cellStyle name="Normal 96 72" xfId="2080"/>
    <cellStyle name="Normal 96 73" xfId="2084"/>
    <cellStyle name="Normal 96 74" xfId="2087"/>
    <cellStyle name="Normal 96 75" xfId="2090"/>
    <cellStyle name="Normal 96 76" xfId="2093"/>
    <cellStyle name="Normal 96 77" xfId="2125"/>
    <cellStyle name="Normal 96 78" xfId="2137"/>
    <cellStyle name="Normal 96 79" xfId="2148"/>
    <cellStyle name="Normal 96 8" xfId="870"/>
    <cellStyle name="Normal 96 80" xfId="2130"/>
    <cellStyle name="Normal 96 81" xfId="2338"/>
    <cellStyle name="Normal 96 82" xfId="2483"/>
    <cellStyle name="Normal 96 83" xfId="2814"/>
    <cellStyle name="Normal 96 84" xfId="2809"/>
    <cellStyle name="Normal 96 85" xfId="2193"/>
    <cellStyle name="Normal 96 86" xfId="2788"/>
    <cellStyle name="Normal 96 87" xfId="2155"/>
    <cellStyle name="Normal 96 88" xfId="2334"/>
    <cellStyle name="Normal 96 89" xfId="2786"/>
    <cellStyle name="Normal 96 9" xfId="953"/>
    <cellStyle name="Normal 96 90" xfId="2205"/>
    <cellStyle name="Normal 96 91" xfId="2335"/>
    <cellStyle name="Normal 96 92" xfId="2507"/>
    <cellStyle name="Normal 96 93" xfId="2250"/>
    <cellStyle name="Normal 96 94" xfId="2597"/>
    <cellStyle name="Normal 96 95" xfId="2673"/>
    <cellStyle name="Normal 96 96" xfId="2421"/>
    <cellStyle name="Normal 96 97" xfId="2686"/>
    <cellStyle name="Normal 96 98" xfId="2771"/>
    <cellStyle name="Normal 96 99" xfId="2566"/>
    <cellStyle name="Normal 97" xfId="5"/>
    <cellStyle name="Normal 98" xfId="563"/>
    <cellStyle name="Normal 99" xfId="564"/>
    <cellStyle name="Percent 15" xfId="499"/>
    <cellStyle name="Percent 15 10" xfId="757"/>
    <cellStyle name="Percent 15 100" xfId="2086"/>
    <cellStyle name="Percent 15 101" xfId="2089"/>
    <cellStyle name="Percent 15 102" xfId="2092"/>
    <cellStyle name="Percent 15 103" xfId="2095"/>
    <cellStyle name="Percent 15 104" xfId="2097"/>
    <cellStyle name="Percent 15 105" xfId="2099"/>
    <cellStyle name="Percent 15 106" xfId="2101"/>
    <cellStyle name="Percent 15 107" xfId="2116"/>
    <cellStyle name="Percent 15 108" xfId="2153"/>
    <cellStyle name="Percent 15 109" xfId="2109"/>
    <cellStyle name="Percent 15 11" xfId="770"/>
    <cellStyle name="Percent 15 110" xfId="2123"/>
    <cellStyle name="Percent 15 111" xfId="2306"/>
    <cellStyle name="Percent 15 112" xfId="2419"/>
    <cellStyle name="Percent 15 113" xfId="2436"/>
    <cellStyle name="Percent 15 114" xfId="2642"/>
    <cellStyle name="Percent 15 115" xfId="2209"/>
    <cellStyle name="Percent 15 116" xfId="2416"/>
    <cellStyle name="Percent 15 117" xfId="2352"/>
    <cellStyle name="Percent 15 118" xfId="2392"/>
    <cellStyle name="Percent 15 119" xfId="2442"/>
    <cellStyle name="Percent 15 12" xfId="788"/>
    <cellStyle name="Percent 15 120" xfId="2670"/>
    <cellStyle name="Percent 15 121" xfId="2423"/>
    <cellStyle name="Percent 15 122" xfId="2445"/>
    <cellStyle name="Percent 15 123" xfId="2351"/>
    <cellStyle name="Percent 15 124" xfId="2521"/>
    <cellStyle name="Percent 15 125" xfId="2674"/>
    <cellStyle name="Percent 15 126" xfId="2590"/>
    <cellStyle name="Percent 15 127" xfId="2679"/>
    <cellStyle name="Percent 15 128" xfId="2640"/>
    <cellStyle name="Percent 15 129" xfId="2550"/>
    <cellStyle name="Percent 15 13" xfId="737"/>
    <cellStyle name="Percent 15 130" xfId="2823"/>
    <cellStyle name="Percent 15 131" xfId="2236"/>
    <cellStyle name="Percent 15 132" xfId="2328"/>
    <cellStyle name="Percent 15 133" xfId="2380"/>
    <cellStyle name="Percent 15 134" xfId="2211"/>
    <cellStyle name="Percent 15 135" xfId="2792"/>
    <cellStyle name="Percent 15 136" xfId="2467"/>
    <cellStyle name="Percent 15 137" xfId="2359"/>
    <cellStyle name="Percent 15 138" xfId="2747"/>
    <cellStyle name="Percent 15 139" xfId="2649"/>
    <cellStyle name="Percent 15 14" xfId="695"/>
    <cellStyle name="Percent 15 140" xfId="2713"/>
    <cellStyle name="Percent 15 141" xfId="2671"/>
    <cellStyle name="Percent 15 142" xfId="2687"/>
    <cellStyle name="Percent 15 143" xfId="2742"/>
    <cellStyle name="Percent 15 144" xfId="2249"/>
    <cellStyle name="Percent 15 145" xfId="2774"/>
    <cellStyle name="Percent 15 15" xfId="801"/>
    <cellStyle name="Percent 15 16" xfId="660"/>
    <cellStyle name="Percent 15 17" xfId="721"/>
    <cellStyle name="Percent 15 18" xfId="812"/>
    <cellStyle name="Percent 15 19" xfId="685"/>
    <cellStyle name="Percent 15 2" xfId="515"/>
    <cellStyle name="Percent 15 20" xfId="681"/>
    <cellStyle name="Percent 15 21" xfId="776"/>
    <cellStyle name="Percent 15 22" xfId="751"/>
    <cellStyle name="Percent 15 23" xfId="653"/>
    <cellStyle name="Percent 15 24" xfId="816"/>
    <cellStyle name="Percent 15 25" xfId="709"/>
    <cellStyle name="Percent 15 26" xfId="752"/>
    <cellStyle name="Percent 15 27" xfId="768"/>
    <cellStyle name="Percent 15 28" xfId="813"/>
    <cellStyle name="Percent 15 29" xfId="731"/>
    <cellStyle name="Percent 15 3" xfId="517"/>
    <cellStyle name="Percent 15 30" xfId="667"/>
    <cellStyle name="Percent 15 31" xfId="671"/>
    <cellStyle name="Percent 15 32" xfId="909"/>
    <cellStyle name="Percent 15 33" xfId="860"/>
    <cellStyle name="Percent 15 34" xfId="951"/>
    <cellStyle name="Percent 15 35" xfId="878"/>
    <cellStyle name="Percent 15 36" xfId="904"/>
    <cellStyle name="Percent 15 37" xfId="927"/>
    <cellStyle name="Percent 15 38" xfId="877"/>
    <cellStyle name="Percent 15 39" xfId="847"/>
    <cellStyle name="Percent 15 4" xfId="520"/>
    <cellStyle name="Percent 15 40" xfId="913"/>
    <cellStyle name="Percent 15 41" xfId="885"/>
    <cellStyle name="Percent 15 42" xfId="903"/>
    <cellStyle name="Percent 15 43" xfId="868"/>
    <cellStyle name="Percent 15 44" xfId="946"/>
    <cellStyle name="Percent 15 45" xfId="882"/>
    <cellStyle name="Percent 15 46" xfId="1085"/>
    <cellStyle name="Percent 15 47" xfId="1016"/>
    <cellStyle name="Percent 15 48" xfId="1140"/>
    <cellStyle name="Percent 15 49" xfId="1039"/>
    <cellStyle name="Percent 15 5" xfId="522"/>
    <cellStyle name="Percent 15 50" xfId="1078"/>
    <cellStyle name="Percent 15 51" xfId="1108"/>
    <cellStyle name="Percent 15 52" xfId="1038"/>
    <cellStyle name="Percent 15 53" xfId="997"/>
    <cellStyle name="Percent 15 54" xfId="1091"/>
    <cellStyle name="Percent 15 55" xfId="1049"/>
    <cellStyle name="Percent 15 56" xfId="1076"/>
    <cellStyle name="Percent 15 57" xfId="1027"/>
    <cellStyle name="Percent 15 58" xfId="1134"/>
    <cellStyle name="Percent 15 59" xfId="1046"/>
    <cellStyle name="Percent 15 6" xfId="525"/>
    <cellStyle name="Percent 15 60" xfId="1115"/>
    <cellStyle name="Percent 15 61" xfId="1062"/>
    <cellStyle name="Percent 15 62" xfId="1086"/>
    <cellStyle name="Percent 15 63" xfId="1020"/>
    <cellStyle name="Percent 15 64" xfId="1143"/>
    <cellStyle name="Percent 15 65" xfId="1017"/>
    <cellStyle name="Percent 15 66" xfId="1198"/>
    <cellStyle name="Percent 15 67" xfId="1386"/>
    <cellStyle name="Percent 15 68" xfId="1195"/>
    <cellStyle name="Percent 15 69" xfId="1388"/>
    <cellStyle name="Percent 15 7" xfId="775"/>
    <cellStyle name="Percent 15 70" xfId="1193"/>
    <cellStyle name="Percent 15 71" xfId="1392"/>
    <cellStyle name="Percent 15 72" xfId="1394"/>
    <cellStyle name="Percent 15 73" xfId="1396"/>
    <cellStyle name="Percent 15 74" xfId="1397"/>
    <cellStyle name="Percent 15 75" xfId="1983"/>
    <cellStyle name="Percent 15 75 10" xfId="2535"/>
    <cellStyle name="Percent 15 75 11" xfId="2512"/>
    <cellStyle name="Percent 15 75 12" xfId="2242"/>
    <cellStyle name="Percent 15 75 13" xfId="2323"/>
    <cellStyle name="Percent 15 75 14" xfId="2746"/>
    <cellStyle name="Percent 15 75 15" xfId="2658"/>
    <cellStyle name="Percent 15 75 16" xfId="2301"/>
    <cellStyle name="Percent 15 75 17" xfId="2336"/>
    <cellStyle name="Percent 15 75 18" xfId="2350"/>
    <cellStyle name="Percent 15 75 19" xfId="2818"/>
    <cellStyle name="Percent 15 75 2" xfId="2779"/>
    <cellStyle name="Percent 15 75 20" xfId="2441"/>
    <cellStyle name="Percent 15 75 21" xfId="2302"/>
    <cellStyle name="Percent 15 75 22" xfId="2388"/>
    <cellStyle name="Percent 15 75 23" xfId="2651"/>
    <cellStyle name="Percent 15 75 24" xfId="2180"/>
    <cellStyle name="Percent 15 75 25" xfId="2369"/>
    <cellStyle name="Percent 15 75 26" xfId="2770"/>
    <cellStyle name="Percent 15 75 27" xfId="2739"/>
    <cellStyle name="Percent 15 75 28" xfId="2405"/>
    <cellStyle name="Percent 15 75 29" xfId="2370"/>
    <cellStyle name="Percent 15 75 3" xfId="2162"/>
    <cellStyle name="Percent 15 75 30" xfId="2506"/>
    <cellStyle name="Percent 15 75 31" xfId="2544"/>
    <cellStyle name="Percent 15 75 32" xfId="2618"/>
    <cellStyle name="Percent 15 75 33" xfId="2729"/>
    <cellStyle name="Percent 15 75 34" xfId="2215"/>
    <cellStyle name="Percent 15 75 35" xfId="2773"/>
    <cellStyle name="Percent 15 75 36" xfId="2676"/>
    <cellStyle name="Percent 15 75 4" xfId="2588"/>
    <cellStyle name="Percent 15 75 5" xfId="2529"/>
    <cellStyle name="Percent 15 75 6" xfId="2602"/>
    <cellStyle name="Percent 15 75 7" xfId="2314"/>
    <cellStyle name="Percent 15 75 8" xfId="2444"/>
    <cellStyle name="Percent 15 75 9" xfId="2165"/>
    <cellStyle name="Percent 15 76" xfId="1412"/>
    <cellStyle name="Percent 15 77" xfId="1988"/>
    <cellStyle name="Percent 15 78" xfId="1407"/>
    <cellStyle name="Percent 15 79" xfId="1993"/>
    <cellStyle name="Percent 15 8" xfId="710"/>
    <cellStyle name="Percent 15 80" xfId="1999"/>
    <cellStyle name="Percent 15 81" xfId="2005"/>
    <cellStyle name="Percent 15 82" xfId="2010"/>
    <cellStyle name="Percent 15 83" xfId="2015"/>
    <cellStyle name="Percent 15 84" xfId="2020"/>
    <cellStyle name="Percent 15 85" xfId="2025"/>
    <cellStyle name="Percent 15 86" xfId="2030"/>
    <cellStyle name="Percent 15 87" xfId="2035"/>
    <cellStyle name="Percent 15 88" xfId="2039"/>
    <cellStyle name="Percent 15 89" xfId="2043"/>
    <cellStyle name="Percent 15 9" xfId="669"/>
    <cellStyle name="Percent 15 90" xfId="2047"/>
    <cellStyle name="Percent 15 91" xfId="2051"/>
    <cellStyle name="Percent 15 92" xfId="2055"/>
    <cellStyle name="Percent 15 93" xfId="2059"/>
    <cellStyle name="Percent 15 94" xfId="2063"/>
    <cellStyle name="Percent 15 95" xfId="2067"/>
    <cellStyle name="Percent 15 96" xfId="2071"/>
    <cellStyle name="Percent 15 97" xfId="2075"/>
    <cellStyle name="Percent 15 98" xfId="2079"/>
    <cellStyle name="Percent 15 99" xfId="20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53"/>
  <sheetViews>
    <sheetView tabSelected="1" workbookViewId="0">
      <pane xSplit="1" topLeftCell="B1" activePane="topRight" state="frozen"/>
      <selection pane="topRight" activeCell="A47" sqref="A47"/>
    </sheetView>
  </sheetViews>
  <sheetFormatPr defaultRowHeight="12.75"/>
  <cols>
    <col min="1" max="1" width="31.85546875" style="9" customWidth="1"/>
    <col min="2" max="2" width="12.5703125" style="9" customWidth="1"/>
    <col min="3" max="4" width="13.28515625" style="4" customWidth="1"/>
    <col min="5" max="5" width="14.5703125" style="9" customWidth="1"/>
    <col min="6" max="6" width="12.85546875" style="9" customWidth="1"/>
    <col min="7" max="7" width="14.7109375" style="9" customWidth="1"/>
    <col min="8" max="9" width="13" style="9" customWidth="1"/>
    <col min="10" max="10" width="0.140625" style="9" customWidth="1"/>
    <col min="11" max="11" width="33.28515625" style="9" customWidth="1"/>
    <col min="12" max="13" width="12.140625" style="9" customWidth="1"/>
    <col min="14" max="14" width="12.140625" style="4" customWidth="1"/>
    <col min="15" max="17" width="12.140625" style="9" customWidth="1"/>
    <col min="18" max="18" width="12.140625" style="4" customWidth="1"/>
    <col min="19" max="20" width="12.140625" style="9" customWidth="1"/>
    <col min="21" max="21" width="12.140625" style="4" customWidth="1"/>
    <col min="22" max="23" width="12.140625" style="9" customWidth="1"/>
    <col min="24" max="16384" width="9.140625" style="9"/>
  </cols>
  <sheetData>
    <row r="1" spans="1:23" ht="12.75" hidden="1" customHeight="1">
      <c r="C1" s="28" t="s">
        <v>44</v>
      </c>
      <c r="D1" s="28"/>
      <c r="E1" s="28"/>
      <c r="F1" s="28"/>
      <c r="G1" s="28"/>
      <c r="H1" s="28"/>
      <c r="I1" s="28"/>
    </row>
    <row r="2" spans="1:23" ht="12.75" hidden="1" customHeight="1">
      <c r="A2" s="10"/>
      <c r="C2" s="28"/>
      <c r="D2" s="28"/>
      <c r="E2" s="28"/>
      <c r="F2" s="28"/>
      <c r="G2" s="28"/>
      <c r="H2" s="28"/>
      <c r="I2" s="28"/>
    </row>
    <row r="3" spans="1:23" ht="12.75" hidden="1" customHeight="1">
      <c r="A3" s="10"/>
      <c r="C3" s="28"/>
      <c r="D3" s="28"/>
      <c r="E3" s="28"/>
      <c r="F3" s="28"/>
      <c r="G3" s="28"/>
      <c r="H3" s="28"/>
      <c r="I3" s="28"/>
    </row>
    <row r="4" spans="1:23">
      <c r="A4" s="10"/>
    </row>
    <row r="5" spans="1:23" s="20" customFormat="1"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20" customFormat="1" ht="12.75" customHeight="1">
      <c r="A6" s="32" t="s">
        <v>52</v>
      </c>
      <c r="B6" s="32"/>
      <c r="C6" s="32"/>
      <c r="D6" s="32"/>
      <c r="E6" s="32"/>
      <c r="F6" s="32"/>
      <c r="G6" s="32"/>
      <c r="H6" s="32"/>
      <c r="I6" s="32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>
      <c r="C7" s="2"/>
      <c r="D7" s="6"/>
      <c r="E7" s="5"/>
      <c r="G7" s="9" t="s">
        <v>40</v>
      </c>
      <c r="H7" s="5"/>
      <c r="K7" s="9" t="s">
        <v>46</v>
      </c>
      <c r="U7" s="4" t="s">
        <v>36</v>
      </c>
    </row>
    <row r="8" spans="1:23" ht="12.75" customHeight="1">
      <c r="A8" s="29" t="s">
        <v>9</v>
      </c>
      <c r="B8" s="29" t="s">
        <v>42</v>
      </c>
      <c r="C8" s="30" t="s">
        <v>50</v>
      </c>
      <c r="D8" s="29" t="s">
        <v>43</v>
      </c>
      <c r="E8" s="29"/>
      <c r="F8" s="29"/>
      <c r="G8" s="29"/>
      <c r="H8" s="29"/>
      <c r="I8" s="29"/>
      <c r="J8" s="1"/>
      <c r="K8" s="33" t="s">
        <v>9</v>
      </c>
      <c r="L8" s="33" t="s">
        <v>10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2.75" customHeight="1">
      <c r="A9" s="29"/>
      <c r="B9" s="29"/>
      <c r="C9" s="30"/>
      <c r="D9" s="27" t="s">
        <v>11</v>
      </c>
      <c r="E9" s="25" t="s">
        <v>12</v>
      </c>
      <c r="F9" s="25" t="s">
        <v>13</v>
      </c>
      <c r="G9" s="25" t="s">
        <v>14</v>
      </c>
      <c r="H9" s="25" t="s">
        <v>15</v>
      </c>
      <c r="I9" s="25" t="s">
        <v>16</v>
      </c>
      <c r="J9" s="1"/>
      <c r="K9" s="33"/>
      <c r="L9" s="26">
        <v>1</v>
      </c>
      <c r="M9" s="26">
        <v>2</v>
      </c>
      <c r="N9" s="7">
        <v>3</v>
      </c>
      <c r="O9" s="26">
        <v>4</v>
      </c>
      <c r="P9" s="26">
        <v>5</v>
      </c>
      <c r="Q9" s="26">
        <v>6</v>
      </c>
      <c r="R9" s="7">
        <v>7</v>
      </c>
      <c r="S9" s="26">
        <v>8</v>
      </c>
      <c r="T9" s="26">
        <v>9</v>
      </c>
      <c r="U9" s="7">
        <v>10</v>
      </c>
      <c r="V9" s="26">
        <v>11</v>
      </c>
      <c r="W9" s="26">
        <v>12</v>
      </c>
    </row>
    <row r="10" spans="1:23">
      <c r="A10" s="1" t="s">
        <v>17</v>
      </c>
      <c r="B10" s="12">
        <v>638750.19999999995</v>
      </c>
      <c r="C10" s="14">
        <f>F10+I10</f>
        <v>582531.21300629608</v>
      </c>
      <c r="D10" s="14">
        <f>L10+M10+N10</f>
        <v>131144.67263716488</v>
      </c>
      <c r="E10" s="13">
        <f>O10+P10+Q10</f>
        <v>153234.24600349012</v>
      </c>
      <c r="F10" s="13">
        <f>D10+E10</f>
        <v>284378.918640655</v>
      </c>
      <c r="G10" s="13">
        <f>R10+S10+T10</f>
        <v>155281.82408002531</v>
      </c>
      <c r="H10" s="13">
        <f>U10+V10+W10</f>
        <v>142870.47028561577</v>
      </c>
      <c r="I10" s="13">
        <f>G10+H10</f>
        <v>298152.29436564108</v>
      </c>
      <c r="J10" s="13"/>
      <c r="K10" s="13" t="s">
        <v>17</v>
      </c>
      <c r="L10" s="13">
        <v>39792.378963560601</v>
      </c>
      <c r="M10" s="13">
        <v>43349.55254313357</v>
      </c>
      <c r="N10" s="14">
        <v>48002.74113047072</v>
      </c>
      <c r="O10" s="13">
        <v>48211.704494416917</v>
      </c>
      <c r="P10" s="13">
        <v>53085.840959312802</v>
      </c>
      <c r="Q10" s="13">
        <v>51936.700549760411</v>
      </c>
      <c r="R10" s="14">
        <v>49519.443338557932</v>
      </c>
      <c r="S10" s="13">
        <v>51772.284628222165</v>
      </c>
      <c r="T10" s="13">
        <v>53990.096113245192</v>
      </c>
      <c r="U10" s="14">
        <v>52363.131486454869</v>
      </c>
      <c r="V10" s="13">
        <v>44347.030706749021</v>
      </c>
      <c r="W10" s="13">
        <v>46160.308092411884</v>
      </c>
    </row>
    <row r="11" spans="1:23">
      <c r="A11" s="1" t="s">
        <v>18</v>
      </c>
      <c r="B11" s="12">
        <v>168963.25203</v>
      </c>
      <c r="C11" s="14">
        <f>F11+I11</f>
        <v>173286.31116000001</v>
      </c>
      <c r="D11" s="14">
        <f>L11+M11+N11</f>
        <v>43321.577790000003</v>
      </c>
      <c r="E11" s="13">
        <f>O11+P11+Q11</f>
        <v>43321.577790000003</v>
      </c>
      <c r="F11" s="13">
        <f>D11+E11</f>
        <v>86643.155580000006</v>
      </c>
      <c r="G11" s="13">
        <f>R11+S11+T11</f>
        <v>43321.577790000003</v>
      </c>
      <c r="H11" s="13">
        <f>U11+V11+W11</f>
        <v>43321.577790000003</v>
      </c>
      <c r="I11" s="13">
        <f>G11+H11</f>
        <v>86643.155580000006</v>
      </c>
      <c r="J11" s="13"/>
      <c r="K11" s="13" t="s">
        <v>18</v>
      </c>
      <c r="L11" s="13">
        <v>14440.525930000002</v>
      </c>
      <c r="M11" s="13">
        <v>14440.525930000002</v>
      </c>
      <c r="N11" s="14">
        <v>14440.525930000002</v>
      </c>
      <c r="O11" s="13">
        <v>14440.525930000002</v>
      </c>
      <c r="P11" s="13">
        <v>14440.525930000002</v>
      </c>
      <c r="Q11" s="13">
        <v>14440.525930000002</v>
      </c>
      <c r="R11" s="14">
        <v>14440.525930000002</v>
      </c>
      <c r="S11" s="13">
        <v>14440.525930000002</v>
      </c>
      <c r="T11" s="13">
        <v>14440.525930000002</v>
      </c>
      <c r="U11" s="14">
        <v>14440.525930000002</v>
      </c>
      <c r="V11" s="13">
        <v>14440.525930000002</v>
      </c>
      <c r="W11" s="13">
        <v>14440.525930000002</v>
      </c>
    </row>
    <row r="12" spans="1:23" s="8" customFormat="1" ht="12.75" customHeight="1">
      <c r="A12" s="24" t="s">
        <v>51</v>
      </c>
      <c r="B12" s="15">
        <v>1614791.2</v>
      </c>
      <c r="C12" s="17">
        <f t="shared" ref="C12:C37" si="0">F12+I12</f>
        <v>1769294.1965070963</v>
      </c>
      <c r="D12" s="17">
        <f t="shared" ref="D12:D38" si="1">L12+M12+N12</f>
        <v>434907.54556146864</v>
      </c>
      <c r="E12" s="16">
        <f t="shared" ref="E12:E38" si="2">O12+P12+Q12</f>
        <v>445865.05411034427</v>
      </c>
      <c r="F12" s="16">
        <f t="shared" ref="F12:F38" si="3">D12+E12</f>
        <v>880772.59967181296</v>
      </c>
      <c r="G12" s="16">
        <f t="shared" ref="G12:G38" si="4">R12+S12+T12</f>
        <v>444178.33153830457</v>
      </c>
      <c r="H12" s="16">
        <f t="shared" ref="H12:H38" si="5">U12+V12+W12</f>
        <v>444343.26529697864</v>
      </c>
      <c r="I12" s="16">
        <f t="shared" ref="I12:I38" si="6">G12+H12</f>
        <v>888521.59683528321</v>
      </c>
      <c r="J12" s="16"/>
      <c r="K12" s="16" t="s">
        <v>47</v>
      </c>
      <c r="L12" s="16">
        <v>144156.64133502386</v>
      </c>
      <c r="M12" s="16">
        <v>144896.52195912009</v>
      </c>
      <c r="N12" s="17">
        <v>145854.38226732466</v>
      </c>
      <c r="O12" s="16">
        <v>149078.8566478616</v>
      </c>
      <c r="P12" s="16">
        <v>148767.31510369954</v>
      </c>
      <c r="Q12" s="16">
        <v>148018.88235878319</v>
      </c>
      <c r="R12" s="17">
        <v>148054.80126622776</v>
      </c>
      <c r="S12" s="16">
        <v>148057.97776824667</v>
      </c>
      <c r="T12" s="16">
        <v>148065.5525038302</v>
      </c>
      <c r="U12" s="17">
        <v>148105.13660591198</v>
      </c>
      <c r="V12" s="16">
        <v>148080.45762868816</v>
      </c>
      <c r="W12" s="16">
        <v>148157.6710623785</v>
      </c>
    </row>
    <row r="13" spans="1:23">
      <c r="A13" s="1" t="s">
        <v>19</v>
      </c>
      <c r="B13" s="12">
        <v>19940704.161420003</v>
      </c>
      <c r="C13" s="14">
        <f t="shared" si="0"/>
        <v>23241575.200468451</v>
      </c>
      <c r="D13" s="14">
        <f t="shared" si="1"/>
        <v>7385536.0613068612</v>
      </c>
      <c r="E13" s="13">
        <f t="shared" si="2"/>
        <v>5364932.0526290797</v>
      </c>
      <c r="F13" s="13">
        <f t="shared" si="3"/>
        <v>12750468.11393594</v>
      </c>
      <c r="G13" s="13">
        <f t="shared" si="4"/>
        <v>5234499.8526290804</v>
      </c>
      <c r="H13" s="13">
        <f t="shared" si="5"/>
        <v>5256607.2339034285</v>
      </c>
      <c r="I13" s="13">
        <f t="shared" si="6"/>
        <v>10491107.086532509</v>
      </c>
      <c r="J13" s="13"/>
      <c r="K13" s="13" t="s">
        <v>19</v>
      </c>
      <c r="L13" s="13">
        <v>1731638.4311840031</v>
      </c>
      <c r="M13" s="13">
        <v>3920151.6638031648</v>
      </c>
      <c r="N13" s="14">
        <v>1733745.9663196933</v>
      </c>
      <c r="O13" s="13">
        <v>1734453.2842096933</v>
      </c>
      <c r="P13" s="13">
        <v>1880455.484209693</v>
      </c>
      <c r="Q13" s="13">
        <v>1750023.2842096933</v>
      </c>
      <c r="R13" s="14">
        <v>1750023.2842096933</v>
      </c>
      <c r="S13" s="13">
        <v>1750023.2842096933</v>
      </c>
      <c r="T13" s="13">
        <v>1734453.2842096933</v>
      </c>
      <c r="U13" s="14">
        <v>1752202.411301143</v>
      </c>
      <c r="V13" s="13">
        <v>1752202.411301143</v>
      </c>
      <c r="W13" s="13">
        <v>1752202.411301143</v>
      </c>
    </row>
    <row r="14" spans="1:23">
      <c r="A14" s="1" t="s">
        <v>20</v>
      </c>
      <c r="B14" s="12">
        <v>2782607</v>
      </c>
      <c r="C14" s="14">
        <f t="shared" si="0"/>
        <v>3021404.7760608988</v>
      </c>
      <c r="D14" s="14">
        <f t="shared" si="1"/>
        <v>960119.68796989205</v>
      </c>
      <c r="E14" s="13">
        <f t="shared" si="2"/>
        <v>697441.1668417803</v>
      </c>
      <c r="F14" s="13">
        <f t="shared" si="3"/>
        <v>1657560.8548116724</v>
      </c>
      <c r="G14" s="13">
        <f t="shared" si="4"/>
        <v>680484.98084178031</v>
      </c>
      <c r="H14" s="13">
        <f t="shared" si="5"/>
        <v>683358.94040744589</v>
      </c>
      <c r="I14" s="13">
        <f t="shared" si="6"/>
        <v>1363843.9212492262</v>
      </c>
      <c r="J14" s="13"/>
      <c r="K14" s="13" t="s">
        <v>20</v>
      </c>
      <c r="L14" s="13">
        <v>225112.99605392042</v>
      </c>
      <c r="M14" s="13">
        <v>509619.71629441157</v>
      </c>
      <c r="N14" s="14">
        <v>225386.97562156012</v>
      </c>
      <c r="O14" s="13">
        <v>225478.9269472601</v>
      </c>
      <c r="P14" s="13">
        <v>244459.21294726012</v>
      </c>
      <c r="Q14" s="13">
        <v>227503.02694726008</v>
      </c>
      <c r="R14" s="14">
        <v>227503.02694726008</v>
      </c>
      <c r="S14" s="13">
        <v>227503.02694726008</v>
      </c>
      <c r="T14" s="13">
        <v>225478.9269472601</v>
      </c>
      <c r="U14" s="14">
        <v>227786.31346914862</v>
      </c>
      <c r="V14" s="13">
        <v>227786.31346914862</v>
      </c>
      <c r="W14" s="13">
        <v>227786.31346914862</v>
      </c>
    </row>
    <row r="15" spans="1:23">
      <c r="A15" s="1" t="s">
        <v>21</v>
      </c>
      <c r="B15" s="12">
        <v>268429.56388000003</v>
      </c>
      <c r="C15" s="14">
        <f t="shared" si="0"/>
        <v>355458.23931888293</v>
      </c>
      <c r="D15" s="14">
        <f t="shared" si="1"/>
        <v>53253.570855859492</v>
      </c>
      <c r="E15" s="13">
        <f t="shared" si="2"/>
        <v>106981.67338139235</v>
      </c>
      <c r="F15" s="13">
        <f t="shared" si="3"/>
        <v>160235.24423725184</v>
      </c>
      <c r="G15" s="13">
        <f t="shared" si="4"/>
        <v>105059.39075193173</v>
      </c>
      <c r="H15" s="13">
        <f t="shared" si="5"/>
        <v>90163.60432969933</v>
      </c>
      <c r="I15" s="13">
        <f t="shared" si="6"/>
        <v>195222.99508163106</v>
      </c>
      <c r="J15" s="13"/>
      <c r="K15" s="13" t="s">
        <v>21</v>
      </c>
      <c r="L15" s="13">
        <v>21947.597025732539</v>
      </c>
      <c r="M15" s="13">
        <v>15558.508894188441</v>
      </c>
      <c r="N15" s="14">
        <v>15747.464935938515</v>
      </c>
      <c r="O15" s="13">
        <v>57460.167561678609</v>
      </c>
      <c r="P15" s="13">
        <v>26307.998355091913</v>
      </c>
      <c r="Q15" s="13">
        <v>23213.507464621831</v>
      </c>
      <c r="R15" s="14">
        <v>22564.42401184074</v>
      </c>
      <c r="S15" s="13">
        <v>22638.602454921285</v>
      </c>
      <c r="T15" s="13">
        <v>59856.364285169708</v>
      </c>
      <c r="U15" s="14">
        <v>24832.470787851496</v>
      </c>
      <c r="V15" s="13">
        <v>33613.250451369357</v>
      </c>
      <c r="W15" s="13">
        <v>31717.88309047847</v>
      </c>
    </row>
    <row r="16" spans="1:23">
      <c r="A16" s="1" t="s">
        <v>22</v>
      </c>
      <c r="B16" s="12">
        <v>79829.043880000012</v>
      </c>
      <c r="C16" s="14">
        <f t="shared" si="0"/>
        <v>126128.04247942055</v>
      </c>
      <c r="D16" s="14">
        <f t="shared" si="1"/>
        <v>47450.324113575611</v>
      </c>
      <c r="E16" s="13">
        <f t="shared" si="2"/>
        <v>20208.966089735146</v>
      </c>
      <c r="F16" s="13">
        <f t="shared" si="3"/>
        <v>67659.290203310753</v>
      </c>
      <c r="G16" s="13">
        <f t="shared" si="4"/>
        <v>2015.4456944790072</v>
      </c>
      <c r="H16" s="13">
        <f t="shared" si="5"/>
        <v>56453.306581630794</v>
      </c>
      <c r="I16" s="13">
        <f t="shared" si="6"/>
        <v>58468.752276109801</v>
      </c>
      <c r="J16" s="13"/>
      <c r="K16" s="13" t="s">
        <v>22</v>
      </c>
      <c r="L16" s="13">
        <v>16350.797243818697</v>
      </c>
      <c r="M16" s="13">
        <v>16696.987199199539</v>
      </c>
      <c r="N16" s="14">
        <v>14402.539670557377</v>
      </c>
      <c r="O16" s="13">
        <v>15633.030519886574</v>
      </c>
      <c r="P16" s="13">
        <v>4554.8874858411436</v>
      </c>
      <c r="Q16" s="13">
        <v>21.048084007426365</v>
      </c>
      <c r="R16" s="14">
        <v>0</v>
      </c>
      <c r="S16" s="13">
        <v>0</v>
      </c>
      <c r="T16" s="13">
        <v>2015.4456944790072</v>
      </c>
      <c r="U16" s="14">
        <v>16296.862964827542</v>
      </c>
      <c r="V16" s="13">
        <v>20598.3594614842</v>
      </c>
      <c r="W16" s="13">
        <v>19558.084155319055</v>
      </c>
    </row>
    <row r="17" spans="1:23">
      <c r="A17" s="1" t="s">
        <v>23</v>
      </c>
      <c r="B17" s="12">
        <v>30295.223169999997</v>
      </c>
      <c r="C17" s="14">
        <f t="shared" si="0"/>
        <v>43174.805406331427</v>
      </c>
      <c r="D17" s="14">
        <f t="shared" si="1"/>
        <v>8299.9873962012516</v>
      </c>
      <c r="E17" s="13">
        <f t="shared" si="2"/>
        <v>12772.220185549044</v>
      </c>
      <c r="F17" s="13">
        <f t="shared" si="3"/>
        <v>21072.207581750296</v>
      </c>
      <c r="G17" s="13">
        <f t="shared" si="4"/>
        <v>11051.298912290566</v>
      </c>
      <c r="H17" s="13">
        <f t="shared" si="5"/>
        <v>11051.298912290566</v>
      </c>
      <c r="I17" s="13">
        <f t="shared" si="6"/>
        <v>22102.597824581131</v>
      </c>
      <c r="J17" s="13"/>
      <c r="K17" s="13" t="s">
        <v>23</v>
      </c>
      <c r="L17" s="13">
        <v>2829.5164085364399</v>
      </c>
      <c r="M17" s="13">
        <v>2817.083410309478</v>
      </c>
      <c r="N17" s="14">
        <v>2653.3875773553336</v>
      </c>
      <c r="O17" s="13">
        <v>5404.6875773553338</v>
      </c>
      <c r="P17" s="13">
        <v>3683.766304096855</v>
      </c>
      <c r="Q17" s="13">
        <v>3683.766304096855</v>
      </c>
      <c r="R17" s="14">
        <v>3683.766304096855</v>
      </c>
      <c r="S17" s="13">
        <v>3683.766304096855</v>
      </c>
      <c r="T17" s="13">
        <v>3683.766304096855</v>
      </c>
      <c r="U17" s="14">
        <v>3683.766304096855</v>
      </c>
      <c r="V17" s="13">
        <v>3683.766304096855</v>
      </c>
      <c r="W17" s="13">
        <v>3683.766304096855</v>
      </c>
    </row>
    <row r="18" spans="1:23">
      <c r="A18" s="1" t="s">
        <v>24</v>
      </c>
      <c r="B18" s="12">
        <v>357009.6</v>
      </c>
      <c r="C18" s="14">
        <f t="shared" si="0"/>
        <v>403716.0877993789</v>
      </c>
      <c r="D18" s="14">
        <f t="shared" si="1"/>
        <v>99184.587799378933</v>
      </c>
      <c r="E18" s="13">
        <f t="shared" si="2"/>
        <v>113321.5</v>
      </c>
      <c r="F18" s="13">
        <f t="shared" si="3"/>
        <v>212506.08779937893</v>
      </c>
      <c r="G18" s="13">
        <f t="shared" si="4"/>
        <v>97125</v>
      </c>
      <c r="H18" s="13">
        <f t="shared" si="5"/>
        <v>94085</v>
      </c>
      <c r="I18" s="13">
        <f t="shared" si="6"/>
        <v>191210</v>
      </c>
      <c r="J18" s="13"/>
      <c r="K18" s="13" t="s">
        <v>24</v>
      </c>
      <c r="L18" s="13">
        <v>33154.862599792978</v>
      </c>
      <c r="M18" s="13">
        <v>33154.862599792978</v>
      </c>
      <c r="N18" s="14">
        <v>32874.862599792978</v>
      </c>
      <c r="O18" s="13">
        <v>42771.5</v>
      </c>
      <c r="P18" s="13">
        <v>35275</v>
      </c>
      <c r="Q18" s="13">
        <v>35275</v>
      </c>
      <c r="R18" s="14">
        <v>35275</v>
      </c>
      <c r="S18" s="13">
        <v>30775</v>
      </c>
      <c r="T18" s="13">
        <v>31075</v>
      </c>
      <c r="U18" s="14">
        <v>31335</v>
      </c>
      <c r="V18" s="13">
        <v>31375</v>
      </c>
      <c r="W18" s="13">
        <v>31375</v>
      </c>
    </row>
    <row r="19" spans="1:23">
      <c r="A19" s="1" t="s">
        <v>25</v>
      </c>
      <c r="B19" s="12">
        <v>12394.574000000002</v>
      </c>
      <c r="C19" s="14">
        <f t="shared" si="0"/>
        <v>31207.93833685149</v>
      </c>
      <c r="D19" s="14">
        <f t="shared" si="1"/>
        <v>7514.0482567810022</v>
      </c>
      <c r="E19" s="13">
        <f t="shared" si="2"/>
        <v>7510.6026125188528</v>
      </c>
      <c r="F19" s="13">
        <f t="shared" si="3"/>
        <v>15024.650869299854</v>
      </c>
      <c r="G19" s="13">
        <f t="shared" si="4"/>
        <v>7466.4189999999999</v>
      </c>
      <c r="H19" s="13">
        <f t="shared" si="5"/>
        <v>8716.8684675516361</v>
      </c>
      <c r="I19" s="13">
        <f t="shared" si="6"/>
        <v>16183.287467551636</v>
      </c>
      <c r="J19" s="13"/>
      <c r="K19" s="13" t="s">
        <v>25</v>
      </c>
      <c r="L19" s="13">
        <v>155.47300000000001</v>
      </c>
      <c r="M19" s="13">
        <v>155.47300000000001</v>
      </c>
      <c r="N19" s="14">
        <v>7203.1022567810023</v>
      </c>
      <c r="O19" s="13">
        <v>199.65661251885308</v>
      </c>
      <c r="P19" s="13">
        <v>155.47300000000001</v>
      </c>
      <c r="Q19" s="13">
        <v>7155.473</v>
      </c>
      <c r="R19" s="14">
        <v>155.47300000000001</v>
      </c>
      <c r="S19" s="13">
        <v>155.47300000000001</v>
      </c>
      <c r="T19" s="13">
        <v>7155.473</v>
      </c>
      <c r="U19" s="14">
        <v>1405.9224675516366</v>
      </c>
      <c r="V19" s="13">
        <v>155.47300000000001</v>
      </c>
      <c r="W19" s="13">
        <v>7155.473</v>
      </c>
    </row>
    <row r="20" spans="1:23">
      <c r="A20" s="1" t="s">
        <v>26</v>
      </c>
      <c r="B20" s="12">
        <v>119480.9</v>
      </c>
      <c r="C20" s="14">
        <f t="shared" si="0"/>
        <v>181066.91605629961</v>
      </c>
      <c r="D20" s="14">
        <f t="shared" si="1"/>
        <v>36429.792246009441</v>
      </c>
      <c r="E20" s="13">
        <f t="shared" si="2"/>
        <v>43979.639090337951</v>
      </c>
      <c r="F20" s="13">
        <f t="shared" si="3"/>
        <v>80409.431336347392</v>
      </c>
      <c r="G20" s="13">
        <f t="shared" si="4"/>
        <v>61235.503627520957</v>
      </c>
      <c r="H20" s="13">
        <f t="shared" si="5"/>
        <v>39421.981092431262</v>
      </c>
      <c r="I20" s="13">
        <f t="shared" si="6"/>
        <v>100657.48471995222</v>
      </c>
      <c r="J20" s="13"/>
      <c r="K20" s="13" t="s">
        <v>26</v>
      </c>
      <c r="L20" s="13">
        <v>11776.0877</v>
      </c>
      <c r="M20" s="13">
        <v>11596.0877</v>
      </c>
      <c r="N20" s="14">
        <v>13057.616846009441</v>
      </c>
      <c r="O20" s="13">
        <v>16629.795700000002</v>
      </c>
      <c r="P20" s="13">
        <v>13863.466031934167</v>
      </c>
      <c r="Q20" s="13">
        <v>13486.377358403777</v>
      </c>
      <c r="R20" s="14">
        <v>19157.287700000001</v>
      </c>
      <c r="S20" s="13">
        <v>19810.157700000003</v>
      </c>
      <c r="T20" s="13">
        <v>22268.058227520949</v>
      </c>
      <c r="U20" s="14">
        <v>12163.0877</v>
      </c>
      <c r="V20" s="13">
        <v>14953.985692431263</v>
      </c>
      <c r="W20" s="13">
        <v>12304.9077</v>
      </c>
    </row>
    <row r="21" spans="1:23">
      <c r="A21" s="1" t="s">
        <v>27</v>
      </c>
      <c r="B21" s="12">
        <v>174758.97405999998</v>
      </c>
      <c r="C21" s="14">
        <f t="shared" si="0"/>
        <v>183039.10425104958</v>
      </c>
      <c r="D21" s="14">
        <f t="shared" si="1"/>
        <v>42884.776062762394</v>
      </c>
      <c r="E21" s="13">
        <f t="shared" si="2"/>
        <v>45384.776062762394</v>
      </c>
      <c r="F21" s="13">
        <f t="shared" si="3"/>
        <v>88269.552125524788</v>
      </c>
      <c r="G21" s="13">
        <f t="shared" si="4"/>
        <v>42884.776062762394</v>
      </c>
      <c r="H21" s="13">
        <f t="shared" si="5"/>
        <v>51884.776062762394</v>
      </c>
      <c r="I21" s="13">
        <f t="shared" si="6"/>
        <v>94769.552125524788</v>
      </c>
      <c r="J21" s="13"/>
      <c r="K21" s="13" t="s">
        <v>27</v>
      </c>
      <c r="L21" s="13">
        <v>14294.92535425413</v>
      </c>
      <c r="M21" s="13">
        <v>14294.92535425413</v>
      </c>
      <c r="N21" s="14">
        <v>14294.92535425413</v>
      </c>
      <c r="O21" s="13">
        <v>16794.92535425413</v>
      </c>
      <c r="P21" s="13">
        <v>14294.92535425413</v>
      </c>
      <c r="Q21" s="13">
        <v>14294.92535425413</v>
      </c>
      <c r="R21" s="14">
        <v>14294.92535425413</v>
      </c>
      <c r="S21" s="13">
        <v>14294.92535425413</v>
      </c>
      <c r="T21" s="13">
        <v>14294.92535425413</v>
      </c>
      <c r="U21" s="14">
        <v>17294.92535425413</v>
      </c>
      <c r="V21" s="13">
        <v>17294.92535425413</v>
      </c>
      <c r="W21" s="13">
        <v>17294.92535425413</v>
      </c>
    </row>
    <row r="22" spans="1:23">
      <c r="A22" s="1" t="s">
        <v>28</v>
      </c>
      <c r="B22" s="12">
        <v>185367.39931000001</v>
      </c>
      <c r="C22" s="14">
        <f t="shared" si="0"/>
        <v>256456.18301875761</v>
      </c>
      <c r="D22" s="14">
        <f>L22+M22+N22</f>
        <v>64114.045754689403</v>
      </c>
      <c r="E22" s="13">
        <f t="shared" si="2"/>
        <v>64114.045754689403</v>
      </c>
      <c r="F22" s="13">
        <f t="shared" si="3"/>
        <v>128228.09150937881</v>
      </c>
      <c r="G22" s="13">
        <f t="shared" si="4"/>
        <v>64114.045754689403</v>
      </c>
      <c r="H22" s="13">
        <f t="shared" si="5"/>
        <v>64114.045754689403</v>
      </c>
      <c r="I22" s="13">
        <f t="shared" si="6"/>
        <v>128228.09150937881</v>
      </c>
      <c r="J22" s="13"/>
      <c r="K22" s="13" t="s">
        <v>28</v>
      </c>
      <c r="L22" s="13">
        <v>21371.348584896466</v>
      </c>
      <c r="M22" s="13">
        <v>21371.348584896466</v>
      </c>
      <c r="N22" s="14">
        <v>21371.348584896466</v>
      </c>
      <c r="O22" s="13">
        <v>21371.348584896466</v>
      </c>
      <c r="P22" s="13">
        <v>21371.348584896466</v>
      </c>
      <c r="Q22" s="13">
        <v>21371.348584896466</v>
      </c>
      <c r="R22" s="14">
        <v>21371.348584896466</v>
      </c>
      <c r="S22" s="13">
        <v>21371.348584896466</v>
      </c>
      <c r="T22" s="13">
        <v>21371.348584896466</v>
      </c>
      <c r="U22" s="14">
        <v>21371.348584896466</v>
      </c>
      <c r="V22" s="13">
        <v>21371.348584896466</v>
      </c>
      <c r="W22" s="13">
        <v>21371.348584896466</v>
      </c>
    </row>
    <row r="23" spans="1:23">
      <c r="A23" s="1" t="s">
        <v>29</v>
      </c>
      <c r="B23" s="12">
        <v>582621.29018000001</v>
      </c>
      <c r="C23" s="14">
        <f t="shared" si="0"/>
        <v>475910.69853666669</v>
      </c>
      <c r="D23" s="14">
        <f t="shared" si="1"/>
        <v>24988.560499999996</v>
      </c>
      <c r="E23" s="13">
        <f t="shared" si="2"/>
        <v>215752.69117000001</v>
      </c>
      <c r="F23" s="13">
        <f t="shared" si="3"/>
        <v>240741.25167</v>
      </c>
      <c r="G23" s="13">
        <f t="shared" si="4"/>
        <v>47069.902199999997</v>
      </c>
      <c r="H23" s="13">
        <f t="shared" si="5"/>
        <v>188099.54466666665</v>
      </c>
      <c r="I23" s="13">
        <f t="shared" si="6"/>
        <v>235169.44686666667</v>
      </c>
      <c r="J23" s="13"/>
      <c r="K23" s="13" t="s">
        <v>29</v>
      </c>
      <c r="L23" s="13">
        <v>8329.5201666666653</v>
      </c>
      <c r="M23" s="13">
        <v>8329.5201666666653</v>
      </c>
      <c r="N23" s="14">
        <v>8329.5201666666653</v>
      </c>
      <c r="O23" s="13">
        <v>8329.5201666666653</v>
      </c>
      <c r="P23" s="13">
        <v>42252.370836666669</v>
      </c>
      <c r="Q23" s="13">
        <v>165170.80016666665</v>
      </c>
      <c r="R23" s="14">
        <v>8329.5201666666653</v>
      </c>
      <c r="S23" s="13">
        <v>8329.5201666666653</v>
      </c>
      <c r="T23" s="13">
        <v>30410.861866666666</v>
      </c>
      <c r="U23" s="14">
        <v>164840.30433333333</v>
      </c>
      <c r="V23" s="13">
        <v>8329.5201666666653</v>
      </c>
      <c r="W23" s="13">
        <v>14929.720166666664</v>
      </c>
    </row>
    <row r="24" spans="1:23">
      <c r="A24" s="1" t="s">
        <v>30</v>
      </c>
      <c r="B24" s="12">
        <v>227265.9</v>
      </c>
      <c r="C24" s="14">
        <f t="shared" si="0"/>
        <v>307116.51080563664</v>
      </c>
      <c r="D24" s="14">
        <f t="shared" si="1"/>
        <v>76200</v>
      </c>
      <c r="E24" s="13">
        <f t="shared" si="2"/>
        <v>76200</v>
      </c>
      <c r="F24" s="13">
        <f t="shared" si="3"/>
        <v>152400</v>
      </c>
      <c r="G24" s="13">
        <f t="shared" si="4"/>
        <v>76200</v>
      </c>
      <c r="H24" s="13">
        <f t="shared" si="5"/>
        <v>78516.510805636673</v>
      </c>
      <c r="I24" s="13">
        <f t="shared" si="6"/>
        <v>154716.51080563667</v>
      </c>
      <c r="J24" s="13"/>
      <c r="K24" s="13" t="s">
        <v>30</v>
      </c>
      <c r="L24" s="13">
        <v>25400</v>
      </c>
      <c r="M24" s="13">
        <v>25400</v>
      </c>
      <c r="N24" s="14">
        <v>25400</v>
      </c>
      <c r="O24" s="13">
        <v>25400</v>
      </c>
      <c r="P24" s="13">
        <v>25400</v>
      </c>
      <c r="Q24" s="13">
        <v>25400</v>
      </c>
      <c r="R24" s="14">
        <v>25400</v>
      </c>
      <c r="S24" s="13">
        <v>25400</v>
      </c>
      <c r="T24" s="13">
        <v>25400</v>
      </c>
      <c r="U24" s="14">
        <v>25400</v>
      </c>
      <c r="V24" s="13">
        <v>27716.510805636673</v>
      </c>
      <c r="W24" s="13">
        <v>25400</v>
      </c>
    </row>
    <row r="25" spans="1:23">
      <c r="A25" s="1" t="s">
        <v>1</v>
      </c>
      <c r="B25" s="12">
        <v>336617.78198000003</v>
      </c>
      <c r="C25" s="14">
        <f t="shared" si="0"/>
        <v>372375.0740542385</v>
      </c>
      <c r="D25" s="14">
        <f t="shared" si="1"/>
        <v>94028.060160969617</v>
      </c>
      <c r="E25" s="13">
        <f t="shared" si="2"/>
        <v>92279.495343306175</v>
      </c>
      <c r="F25" s="13">
        <f t="shared" si="3"/>
        <v>186307.55550427578</v>
      </c>
      <c r="G25" s="13">
        <f t="shared" si="4"/>
        <v>93025.608269948716</v>
      </c>
      <c r="H25" s="13">
        <f t="shared" si="5"/>
        <v>93041.910280014039</v>
      </c>
      <c r="I25" s="13">
        <f t="shared" si="6"/>
        <v>186067.51854996276</v>
      </c>
      <c r="J25" s="13"/>
      <c r="K25" s="13" t="s">
        <v>1</v>
      </c>
      <c r="L25" s="13">
        <v>30241.56247917705</v>
      </c>
      <c r="M25" s="13">
        <v>30257.197032345211</v>
      </c>
      <c r="N25" s="14">
        <v>33529.300649447352</v>
      </c>
      <c r="O25" s="13">
        <v>29917.425509312103</v>
      </c>
      <c r="P25" s="13">
        <v>31212.270074906955</v>
      </c>
      <c r="Q25" s="13">
        <v>31149.799759087116</v>
      </c>
      <c r="R25" s="14">
        <v>30897.670405435845</v>
      </c>
      <c r="S25" s="13">
        <v>31045.285638114958</v>
      </c>
      <c r="T25" s="13">
        <v>31082.652226397917</v>
      </c>
      <c r="U25" s="14">
        <v>30448.823442404522</v>
      </c>
      <c r="V25" s="13">
        <v>31288.789889555068</v>
      </c>
      <c r="W25" s="13">
        <v>31304.296948054445</v>
      </c>
    </row>
    <row r="26" spans="1:23">
      <c r="A26" s="1" t="s">
        <v>31</v>
      </c>
      <c r="B26" s="12">
        <v>12334493.199999999</v>
      </c>
      <c r="C26" s="14">
        <f t="shared" si="0"/>
        <v>12674661.80273289</v>
      </c>
      <c r="D26" s="14">
        <f t="shared" si="1"/>
        <v>3148163.790374917</v>
      </c>
      <c r="E26" s="13">
        <f t="shared" si="2"/>
        <v>3149910.3587082499</v>
      </c>
      <c r="F26" s="13">
        <f t="shared" si="3"/>
        <v>6298074.1490831673</v>
      </c>
      <c r="G26" s="13">
        <f t="shared" si="4"/>
        <v>3149910.3587082499</v>
      </c>
      <c r="H26" s="13">
        <f t="shared" si="5"/>
        <v>3226677.2949414728</v>
      </c>
      <c r="I26" s="13">
        <f t="shared" si="6"/>
        <v>6376587.6536497232</v>
      </c>
      <c r="J26" s="13"/>
      <c r="K26" s="13" t="s">
        <v>31</v>
      </c>
      <c r="L26" s="13">
        <v>1048223.5512360837</v>
      </c>
      <c r="M26" s="13">
        <v>1049970.1195694166</v>
      </c>
      <c r="N26" s="14">
        <v>1049970.1195694166</v>
      </c>
      <c r="O26" s="13">
        <v>1049970.1195694166</v>
      </c>
      <c r="P26" s="13">
        <v>1049970.1195694166</v>
      </c>
      <c r="Q26" s="13">
        <v>1049970.1195694166</v>
      </c>
      <c r="R26" s="14">
        <v>1049970.1195694166</v>
      </c>
      <c r="S26" s="13">
        <v>1049970.1195694166</v>
      </c>
      <c r="T26" s="13">
        <v>1049970.1195694166</v>
      </c>
      <c r="U26" s="14">
        <v>1042555.1870927499</v>
      </c>
      <c r="V26" s="13">
        <v>1092117.5039243614</v>
      </c>
      <c r="W26" s="13">
        <v>1092004.6039243613</v>
      </c>
    </row>
    <row r="27" spans="1:23">
      <c r="A27" s="1" t="s">
        <v>37</v>
      </c>
      <c r="B27" s="12">
        <v>171597.94826999994</v>
      </c>
      <c r="C27" s="14">
        <f t="shared" si="0"/>
        <v>95672.274600000004</v>
      </c>
      <c r="D27" s="14">
        <f t="shared" si="1"/>
        <v>23918.068650000001</v>
      </c>
      <c r="E27" s="13">
        <f t="shared" si="2"/>
        <v>23918.068650000001</v>
      </c>
      <c r="F27" s="13">
        <f t="shared" si="3"/>
        <v>47836.137300000002</v>
      </c>
      <c r="G27" s="13">
        <f t="shared" si="4"/>
        <v>23918.068650000001</v>
      </c>
      <c r="H27" s="13">
        <f t="shared" si="5"/>
        <v>23918.068650000001</v>
      </c>
      <c r="I27" s="13">
        <f t="shared" si="6"/>
        <v>47836.137300000002</v>
      </c>
      <c r="J27" s="13"/>
      <c r="K27" s="13" t="s">
        <v>37</v>
      </c>
      <c r="L27" s="13">
        <v>7972.6895500000001</v>
      </c>
      <c r="M27" s="13">
        <v>7972.6895500000001</v>
      </c>
      <c r="N27" s="14">
        <v>7972.6895500000001</v>
      </c>
      <c r="O27" s="13">
        <v>7972.6895500000001</v>
      </c>
      <c r="P27" s="13">
        <v>7972.6895500000001</v>
      </c>
      <c r="Q27" s="13">
        <v>7972.6895500000001</v>
      </c>
      <c r="R27" s="14">
        <v>7972.6895500000001</v>
      </c>
      <c r="S27" s="13">
        <v>7972.6895500000001</v>
      </c>
      <c r="T27" s="13">
        <v>7972.6895500000001</v>
      </c>
      <c r="U27" s="14">
        <v>7972.6895500000001</v>
      </c>
      <c r="V27" s="13">
        <v>7972.6895500000001</v>
      </c>
      <c r="W27" s="13">
        <v>7972.6895500000001</v>
      </c>
    </row>
    <row r="28" spans="1:23">
      <c r="A28" s="1" t="s">
        <v>32</v>
      </c>
      <c r="B28" s="12">
        <v>219683.20000000001</v>
      </c>
      <c r="C28" s="14">
        <f t="shared" si="0"/>
        <v>0</v>
      </c>
      <c r="D28" s="14">
        <f t="shared" si="1"/>
        <v>0</v>
      </c>
      <c r="E28" s="13">
        <f t="shared" si="2"/>
        <v>0</v>
      </c>
      <c r="F28" s="13">
        <f t="shared" si="3"/>
        <v>0</v>
      </c>
      <c r="G28" s="13">
        <f t="shared" si="4"/>
        <v>0</v>
      </c>
      <c r="H28" s="13">
        <f t="shared" si="5"/>
        <v>0</v>
      </c>
      <c r="I28" s="13">
        <f t="shared" si="6"/>
        <v>0</v>
      </c>
      <c r="J28" s="13"/>
      <c r="K28" s="13" t="s">
        <v>32</v>
      </c>
      <c r="L28" s="13">
        <v>0</v>
      </c>
      <c r="M28" s="13">
        <v>0</v>
      </c>
      <c r="N28" s="14">
        <v>0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>
        <v>0</v>
      </c>
      <c r="U28" s="14">
        <v>0</v>
      </c>
      <c r="V28" s="13">
        <v>0</v>
      </c>
      <c r="W28" s="13">
        <v>0</v>
      </c>
    </row>
    <row r="29" spans="1:23">
      <c r="A29" s="1" t="s">
        <v>33</v>
      </c>
      <c r="B29" s="12">
        <v>27597.861379999998</v>
      </c>
      <c r="C29" s="14">
        <f t="shared" si="0"/>
        <v>27813.771678787969</v>
      </c>
      <c r="D29" s="14">
        <f t="shared" si="1"/>
        <v>5163.1391522606464</v>
      </c>
      <c r="E29" s="13">
        <f t="shared" si="2"/>
        <v>7450.2108421757739</v>
      </c>
      <c r="F29" s="13">
        <f t="shared" si="3"/>
        <v>12613.349994436419</v>
      </c>
      <c r="G29" s="13">
        <f t="shared" si="4"/>
        <v>7750.2108421757739</v>
      </c>
      <c r="H29" s="13">
        <f t="shared" si="5"/>
        <v>7450.2108421757739</v>
      </c>
      <c r="I29" s="13">
        <f t="shared" si="6"/>
        <v>15200.421684351548</v>
      </c>
      <c r="J29" s="13"/>
      <c r="K29" s="13" t="s">
        <v>33</v>
      </c>
      <c r="L29" s="13">
        <v>121</v>
      </c>
      <c r="M29" s="13">
        <v>2483.4036140585913</v>
      </c>
      <c r="N29" s="14">
        <v>2558.7355382020555</v>
      </c>
      <c r="O29" s="13">
        <v>2483.4036140585913</v>
      </c>
      <c r="P29" s="13">
        <v>2483.4036140585913</v>
      </c>
      <c r="Q29" s="13">
        <v>2483.4036140585913</v>
      </c>
      <c r="R29" s="14">
        <v>2483.4036140585913</v>
      </c>
      <c r="S29" s="13">
        <v>2783.4036140585913</v>
      </c>
      <c r="T29" s="13">
        <v>2483.4036140585913</v>
      </c>
      <c r="U29" s="14">
        <v>2483.4036140585913</v>
      </c>
      <c r="V29" s="13">
        <v>2483.4036140585913</v>
      </c>
      <c r="W29" s="13">
        <v>2483.4036140585913</v>
      </c>
    </row>
    <row r="30" spans="1:23" ht="13.5" customHeight="1">
      <c r="A30" s="1" t="s">
        <v>3</v>
      </c>
      <c r="B30" s="13">
        <v>131277.10700000002</v>
      </c>
      <c r="C30" s="14">
        <f t="shared" si="0"/>
        <v>203125.29469480214</v>
      </c>
      <c r="D30" s="14">
        <f t="shared" si="1"/>
        <v>50642.784899999999</v>
      </c>
      <c r="E30" s="13">
        <f t="shared" si="2"/>
        <v>50642.784899999999</v>
      </c>
      <c r="F30" s="13">
        <f t="shared" si="3"/>
        <v>101285.5698</v>
      </c>
      <c r="G30" s="13">
        <f t="shared" si="4"/>
        <v>50642.784899999999</v>
      </c>
      <c r="H30" s="13">
        <f t="shared" si="5"/>
        <v>51196.93999480216</v>
      </c>
      <c r="I30" s="13">
        <f t="shared" si="6"/>
        <v>101839.72489480216</v>
      </c>
      <c r="J30" s="13"/>
      <c r="K30" s="13" t="s">
        <v>3</v>
      </c>
      <c r="L30" s="13">
        <v>16880.9283</v>
      </c>
      <c r="M30" s="13">
        <v>16880.9283</v>
      </c>
      <c r="N30" s="14">
        <v>16880.9283</v>
      </c>
      <c r="O30" s="13">
        <v>16880.9283</v>
      </c>
      <c r="P30" s="13">
        <v>16880.9283</v>
      </c>
      <c r="Q30" s="13">
        <v>16880.9283</v>
      </c>
      <c r="R30" s="14">
        <v>16880.9283</v>
      </c>
      <c r="S30" s="13">
        <v>16880.9283</v>
      </c>
      <c r="T30" s="13">
        <v>16880.9283</v>
      </c>
      <c r="U30" s="14">
        <v>16880.9283</v>
      </c>
      <c r="V30" s="13">
        <v>16880.9283</v>
      </c>
      <c r="W30" s="13">
        <v>17435.083394802157</v>
      </c>
    </row>
    <row r="31" spans="1:23" hidden="1">
      <c r="A31" s="1" t="s">
        <v>34</v>
      </c>
      <c r="B31" s="13">
        <v>0</v>
      </c>
      <c r="C31" s="14">
        <v>0</v>
      </c>
      <c r="D31" s="14">
        <f t="shared" si="1"/>
        <v>0</v>
      </c>
      <c r="E31" s="13">
        <f t="shared" si="2"/>
        <v>0</v>
      </c>
      <c r="F31" s="13">
        <f t="shared" si="3"/>
        <v>0</v>
      </c>
      <c r="G31" s="13">
        <f t="shared" si="4"/>
        <v>0</v>
      </c>
      <c r="H31" s="13">
        <f t="shared" si="5"/>
        <v>0</v>
      </c>
      <c r="I31" s="13">
        <f t="shared" si="6"/>
        <v>0</v>
      </c>
      <c r="J31" s="13"/>
      <c r="K31" s="13" t="s">
        <v>34</v>
      </c>
      <c r="L31" s="13">
        <v>0</v>
      </c>
      <c r="M31" s="13">
        <v>0</v>
      </c>
      <c r="N31" s="14">
        <v>0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>
        <v>0</v>
      </c>
      <c r="U31" s="14">
        <v>0</v>
      </c>
      <c r="V31" s="13">
        <v>0</v>
      </c>
      <c r="W31" s="13">
        <v>0</v>
      </c>
    </row>
    <row r="32" spans="1:23" ht="13.5" customHeight="1">
      <c r="A32" s="1" t="s">
        <v>2</v>
      </c>
      <c r="B32" s="13">
        <v>934911.125</v>
      </c>
      <c r="C32" s="14">
        <f t="shared" si="0"/>
        <v>986003.35439999995</v>
      </c>
      <c r="D32" s="14">
        <f t="shared" si="1"/>
        <v>234246.53859999997</v>
      </c>
      <c r="E32" s="13">
        <f t="shared" si="2"/>
        <v>234246.23859999998</v>
      </c>
      <c r="F32" s="13">
        <f t="shared" si="3"/>
        <v>468492.77719999995</v>
      </c>
      <c r="G32" s="13">
        <f t="shared" si="4"/>
        <v>234246.73859999998</v>
      </c>
      <c r="H32" s="13">
        <f t="shared" si="5"/>
        <v>283263.83860000002</v>
      </c>
      <c r="I32" s="13">
        <f t="shared" si="6"/>
        <v>517510.5772</v>
      </c>
      <c r="J32" s="13"/>
      <c r="K32" s="13" t="s">
        <v>2</v>
      </c>
      <c r="L32" s="13">
        <v>78082.646199999988</v>
      </c>
      <c r="M32" s="13">
        <v>78081.946199999991</v>
      </c>
      <c r="N32" s="14">
        <v>78081.946199999991</v>
      </c>
      <c r="O32" s="13">
        <v>78082.3462</v>
      </c>
      <c r="P32" s="13">
        <v>78081.946199999991</v>
      </c>
      <c r="Q32" s="13">
        <v>78081.946199999991</v>
      </c>
      <c r="R32" s="14">
        <v>78081.946199999991</v>
      </c>
      <c r="S32" s="13">
        <v>78082.8462</v>
      </c>
      <c r="T32" s="13">
        <v>78081.946199999991</v>
      </c>
      <c r="U32" s="14">
        <v>78099.946199999991</v>
      </c>
      <c r="V32" s="13">
        <v>102581.94620000001</v>
      </c>
      <c r="W32" s="13">
        <v>102581.94620000001</v>
      </c>
    </row>
    <row r="33" spans="1:23" ht="13.5" customHeight="1">
      <c r="A33" s="1" t="s">
        <v>35</v>
      </c>
      <c r="B33" s="13">
        <v>598181.96699999995</v>
      </c>
      <c r="C33" s="14">
        <f t="shared" si="0"/>
        <v>719380.02046000003</v>
      </c>
      <c r="D33" s="14">
        <f t="shared" si="1"/>
        <v>134009.50388999999</v>
      </c>
      <c r="E33" s="13">
        <f t="shared" si="2"/>
        <v>134009.80689000001</v>
      </c>
      <c r="F33" s="13">
        <f t="shared" si="3"/>
        <v>268019.31078</v>
      </c>
      <c r="G33" s="13">
        <f t="shared" si="4"/>
        <v>134009.80689000001</v>
      </c>
      <c r="H33" s="13">
        <f t="shared" si="5"/>
        <v>317350.90279000002</v>
      </c>
      <c r="I33" s="13">
        <f t="shared" si="6"/>
        <v>451360.70968000003</v>
      </c>
      <c r="J33" s="13"/>
      <c r="K33" s="13" t="s">
        <v>35</v>
      </c>
      <c r="L33" s="13">
        <v>44669.932630000003</v>
      </c>
      <c r="M33" s="13">
        <v>44669.635630000004</v>
      </c>
      <c r="N33" s="14">
        <v>44669.935630000007</v>
      </c>
      <c r="O33" s="13">
        <v>44669.935630000007</v>
      </c>
      <c r="P33" s="13">
        <v>44669.935630000007</v>
      </c>
      <c r="Q33" s="13">
        <v>44669.935630000007</v>
      </c>
      <c r="R33" s="14">
        <v>44669.935630000007</v>
      </c>
      <c r="S33" s="13">
        <v>44669.935630000007</v>
      </c>
      <c r="T33" s="13">
        <v>44669.935630000007</v>
      </c>
      <c r="U33" s="14">
        <v>44669.935630000007</v>
      </c>
      <c r="V33" s="13">
        <v>136340.48358</v>
      </c>
      <c r="W33" s="13">
        <v>136340.48358</v>
      </c>
    </row>
    <row r="34" spans="1:23" ht="13.5" customHeight="1">
      <c r="A34" s="1" t="s">
        <v>8</v>
      </c>
      <c r="B34" s="13">
        <v>139460</v>
      </c>
      <c r="C34" s="14">
        <f t="shared" si="0"/>
        <v>248000</v>
      </c>
      <c r="D34" s="14">
        <f>L34+M34+N34</f>
        <v>61999.7</v>
      </c>
      <c r="E34" s="13">
        <f t="shared" si="2"/>
        <v>62000.100000000006</v>
      </c>
      <c r="F34" s="13">
        <f t="shared" si="3"/>
        <v>123999.8</v>
      </c>
      <c r="G34" s="13">
        <f t="shared" si="4"/>
        <v>62000.100000000006</v>
      </c>
      <c r="H34" s="13">
        <f t="shared" si="5"/>
        <v>62000.100000000006</v>
      </c>
      <c r="I34" s="13">
        <f t="shared" si="6"/>
        <v>124000.20000000001</v>
      </c>
      <c r="J34" s="13"/>
      <c r="K34" s="13" t="s">
        <v>8</v>
      </c>
      <c r="L34" s="13">
        <v>20666.3</v>
      </c>
      <c r="M34" s="13">
        <v>20666.7</v>
      </c>
      <c r="N34" s="14">
        <v>20666.7</v>
      </c>
      <c r="O34" s="13">
        <v>20666.7</v>
      </c>
      <c r="P34" s="13">
        <v>20666.7</v>
      </c>
      <c r="Q34" s="13">
        <v>20666.7</v>
      </c>
      <c r="R34" s="14">
        <v>20666.7</v>
      </c>
      <c r="S34" s="13">
        <v>20666.7</v>
      </c>
      <c r="T34" s="13">
        <v>20666.7</v>
      </c>
      <c r="U34" s="14">
        <v>20666.7</v>
      </c>
      <c r="V34" s="13">
        <v>20666.7</v>
      </c>
      <c r="W34" s="13">
        <v>20666.7</v>
      </c>
    </row>
    <row r="35" spans="1:23" ht="13.5" customHeight="1">
      <c r="A35" s="1" t="s">
        <v>38</v>
      </c>
      <c r="B35" s="13">
        <v>1076304.3999999999</v>
      </c>
      <c r="C35" s="14">
        <f t="shared" si="0"/>
        <v>1137727.3999999999</v>
      </c>
      <c r="D35" s="14">
        <f t="shared" si="1"/>
        <v>269076.09999999998</v>
      </c>
      <c r="E35" s="13">
        <f t="shared" si="2"/>
        <v>269076.09999999998</v>
      </c>
      <c r="F35" s="13">
        <f t="shared" si="3"/>
        <v>538152.19999999995</v>
      </c>
      <c r="G35" s="13">
        <f t="shared" si="4"/>
        <v>269076.09999999998</v>
      </c>
      <c r="H35" s="13">
        <f t="shared" si="5"/>
        <v>330499.09999999992</v>
      </c>
      <c r="I35" s="13">
        <f t="shared" si="6"/>
        <v>599575.19999999995</v>
      </c>
      <c r="J35" s="13"/>
      <c r="K35" s="13" t="s">
        <v>38</v>
      </c>
      <c r="L35" s="13">
        <v>89692.033333333326</v>
      </c>
      <c r="M35" s="13">
        <v>89692.033333333326</v>
      </c>
      <c r="N35" s="14">
        <v>89692.033333333326</v>
      </c>
      <c r="O35" s="13">
        <v>89692.033333333326</v>
      </c>
      <c r="P35" s="13">
        <v>89692.033333333326</v>
      </c>
      <c r="Q35" s="13">
        <v>89692.033333333326</v>
      </c>
      <c r="R35" s="14">
        <v>89692.033333333326</v>
      </c>
      <c r="S35" s="13">
        <v>89692.033333333326</v>
      </c>
      <c r="T35" s="13">
        <v>89692.033333333326</v>
      </c>
      <c r="U35" s="14">
        <v>89692.033333333326</v>
      </c>
      <c r="V35" s="13">
        <v>120403.5333333333</v>
      </c>
      <c r="W35" s="13">
        <v>120403.5333333333</v>
      </c>
    </row>
    <row r="36" spans="1:23" ht="13.5" customHeight="1">
      <c r="A36" s="1" t="s">
        <v>4</v>
      </c>
      <c r="B36" s="13">
        <v>62327.100000000006</v>
      </c>
      <c r="C36" s="14">
        <f t="shared" si="0"/>
        <v>79737.975000000006</v>
      </c>
      <c r="D36" s="14">
        <f t="shared" si="1"/>
        <v>19934.493750000001</v>
      </c>
      <c r="E36" s="13">
        <f t="shared" si="2"/>
        <v>19934.493750000001</v>
      </c>
      <c r="F36" s="13">
        <f t="shared" si="3"/>
        <v>39868.987500000003</v>
      </c>
      <c r="G36" s="13">
        <f t="shared" si="4"/>
        <v>19934.493750000001</v>
      </c>
      <c r="H36" s="13">
        <f t="shared" si="5"/>
        <v>19934.493750000001</v>
      </c>
      <c r="I36" s="13">
        <f t="shared" si="6"/>
        <v>39868.987500000003</v>
      </c>
      <c r="J36" s="13"/>
      <c r="K36" s="13" t="s">
        <v>4</v>
      </c>
      <c r="L36" s="13">
        <v>6644.8312500000011</v>
      </c>
      <c r="M36" s="13">
        <v>6644.8312500000011</v>
      </c>
      <c r="N36" s="14">
        <v>6644.8312500000011</v>
      </c>
      <c r="O36" s="13">
        <v>6644.8312500000011</v>
      </c>
      <c r="P36" s="13">
        <v>6644.8312500000011</v>
      </c>
      <c r="Q36" s="13">
        <v>6644.8312500000011</v>
      </c>
      <c r="R36" s="14">
        <v>6644.8312500000011</v>
      </c>
      <c r="S36" s="13">
        <v>6644.8312500000011</v>
      </c>
      <c r="T36" s="13">
        <v>6644.8312500000011</v>
      </c>
      <c r="U36" s="14">
        <v>6644.8312500000011</v>
      </c>
      <c r="V36" s="13">
        <v>6644.8312500000011</v>
      </c>
      <c r="W36" s="13">
        <v>6644.8312500000011</v>
      </c>
    </row>
    <row r="37" spans="1:23" ht="13.5" customHeight="1">
      <c r="A37" s="1" t="s">
        <v>6</v>
      </c>
      <c r="B37" s="13">
        <v>152358.40599999999</v>
      </c>
      <c r="C37" s="14">
        <f t="shared" si="0"/>
        <v>179490.49999999997</v>
      </c>
      <c r="D37" s="14">
        <f t="shared" si="1"/>
        <v>44872.624999999993</v>
      </c>
      <c r="E37" s="13">
        <f t="shared" si="2"/>
        <v>44872.624999999993</v>
      </c>
      <c r="F37" s="13">
        <f t="shared" si="3"/>
        <v>89745.249999999985</v>
      </c>
      <c r="G37" s="13">
        <f t="shared" si="4"/>
        <v>44872.624999999993</v>
      </c>
      <c r="H37" s="13">
        <f t="shared" si="5"/>
        <v>44872.624999999993</v>
      </c>
      <c r="I37" s="13">
        <f t="shared" si="6"/>
        <v>89745.249999999985</v>
      </c>
      <c r="J37" s="13"/>
      <c r="K37" s="13" t="s">
        <v>6</v>
      </c>
      <c r="L37" s="13">
        <v>14957.541666666664</v>
      </c>
      <c r="M37" s="13">
        <v>14957.541666666664</v>
      </c>
      <c r="N37" s="14">
        <v>14957.541666666664</v>
      </c>
      <c r="O37" s="13">
        <v>14957.541666666664</v>
      </c>
      <c r="P37" s="13">
        <v>14957.541666666664</v>
      </c>
      <c r="Q37" s="13">
        <v>14957.541666666664</v>
      </c>
      <c r="R37" s="14">
        <v>14957.541666666664</v>
      </c>
      <c r="S37" s="13">
        <v>14957.541666666664</v>
      </c>
      <c r="T37" s="13">
        <v>14957.541666666664</v>
      </c>
      <c r="U37" s="14">
        <v>14957.541666666664</v>
      </c>
      <c r="V37" s="13">
        <v>14957.541666666664</v>
      </c>
      <c r="W37" s="13">
        <v>14957.541666666664</v>
      </c>
    </row>
    <row r="38" spans="1:23" ht="13.5" customHeight="1">
      <c r="A38" s="1" t="s">
        <v>5</v>
      </c>
      <c r="B38" s="13">
        <v>39437.850999999995</v>
      </c>
      <c r="C38" s="14">
        <f>F38+I38</f>
        <v>234989.93424724997</v>
      </c>
      <c r="D38" s="14">
        <f t="shared" si="1"/>
        <v>71699.28537724998</v>
      </c>
      <c r="E38" s="13">
        <f t="shared" si="2"/>
        <v>54382.026289999994</v>
      </c>
      <c r="F38" s="13">
        <f t="shared" si="3"/>
        <v>126081.31166724997</v>
      </c>
      <c r="G38" s="13">
        <f t="shared" si="4"/>
        <v>54454.306289999993</v>
      </c>
      <c r="H38" s="13">
        <f t="shared" si="5"/>
        <v>54454.316289999988</v>
      </c>
      <c r="I38" s="13">
        <f t="shared" si="6"/>
        <v>108908.62257999998</v>
      </c>
      <c r="J38" s="13"/>
      <c r="K38" s="13" t="s">
        <v>5</v>
      </c>
      <c r="L38" s="13">
        <v>19879.072096666659</v>
      </c>
      <c r="M38" s="13">
        <v>33795.441183916657</v>
      </c>
      <c r="N38" s="14">
        <v>18024.772096666664</v>
      </c>
      <c r="O38" s="13">
        <v>18024.772096666664</v>
      </c>
      <c r="P38" s="13">
        <v>18332.482096666663</v>
      </c>
      <c r="Q38" s="13">
        <v>18024.772096666664</v>
      </c>
      <c r="R38" s="14">
        <v>18024.772096666664</v>
      </c>
      <c r="S38" s="13">
        <v>18204.772096666664</v>
      </c>
      <c r="T38" s="13">
        <v>18224.762096666662</v>
      </c>
      <c r="U38" s="14">
        <v>18264.772096666664</v>
      </c>
      <c r="V38" s="13">
        <v>18024.772096666664</v>
      </c>
      <c r="W38" s="13">
        <v>18164.772096666664</v>
      </c>
    </row>
    <row r="39" spans="1:23" ht="12.75" hidden="1" customHeight="1">
      <c r="A39" s="1" t="s">
        <v>41</v>
      </c>
      <c r="B39" s="13">
        <v>0</v>
      </c>
      <c r="C39" s="14">
        <f>F39+I39</f>
        <v>0</v>
      </c>
      <c r="D39" s="14">
        <f>L39+M39+N39</f>
        <v>0</v>
      </c>
      <c r="E39" s="13">
        <f>O39+P39+Q39</f>
        <v>0</v>
      </c>
      <c r="F39" s="13">
        <f>D39+E39</f>
        <v>0</v>
      </c>
      <c r="G39" s="13">
        <f>R39+S39+T39</f>
        <v>0</v>
      </c>
      <c r="H39" s="13">
        <f>U39+V39+W39</f>
        <v>0</v>
      </c>
      <c r="I39" s="13">
        <f>G39+H39</f>
        <v>0</v>
      </c>
      <c r="J39" s="13"/>
      <c r="K39" s="13" t="s">
        <v>0</v>
      </c>
      <c r="L39" s="13">
        <v>0</v>
      </c>
      <c r="M39" s="13">
        <v>0</v>
      </c>
      <c r="N39" s="14">
        <v>0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0</v>
      </c>
      <c r="U39" s="14">
        <v>0</v>
      </c>
      <c r="V39" s="13">
        <v>0</v>
      </c>
      <c r="W39" s="13">
        <v>0</v>
      </c>
    </row>
    <row r="40" spans="1:23" ht="13.5" customHeight="1">
      <c r="A40" s="1" t="s">
        <v>45</v>
      </c>
      <c r="B40" s="13">
        <v>0</v>
      </c>
      <c r="C40" s="14">
        <f>F40+I40</f>
        <v>95994.107000000004</v>
      </c>
      <c r="D40" s="14">
        <f>L40+M40+N40</f>
        <v>0</v>
      </c>
      <c r="E40" s="13">
        <f>O40+P40+Q40</f>
        <v>30271.556</v>
      </c>
      <c r="F40" s="13">
        <f>D40+E40</f>
        <v>30271.556</v>
      </c>
      <c r="G40" s="13">
        <f>R40+S40+T40</f>
        <v>0</v>
      </c>
      <c r="H40" s="13">
        <f>U40+V40+W40</f>
        <v>65722.551000000007</v>
      </c>
      <c r="I40" s="13">
        <f>G40+H40</f>
        <v>65722.551000000007</v>
      </c>
      <c r="J40" s="13"/>
      <c r="K40" s="13" t="s">
        <v>45</v>
      </c>
      <c r="L40" s="13">
        <v>0</v>
      </c>
      <c r="M40" s="13">
        <v>0</v>
      </c>
      <c r="N40" s="14">
        <v>0</v>
      </c>
      <c r="O40" s="13">
        <v>0</v>
      </c>
      <c r="P40" s="13">
        <v>30271.556</v>
      </c>
      <c r="Q40" s="13">
        <v>0</v>
      </c>
      <c r="R40" s="14">
        <v>0</v>
      </c>
      <c r="S40" s="13">
        <v>0</v>
      </c>
      <c r="T40" s="13">
        <v>0</v>
      </c>
      <c r="U40" s="14">
        <v>0</v>
      </c>
      <c r="V40" s="13">
        <v>41050</v>
      </c>
      <c r="W40" s="13">
        <v>24672.550999999999</v>
      </c>
    </row>
    <row r="41" spans="1:23" ht="13.5" customHeight="1">
      <c r="A41" s="1" t="s">
        <v>39</v>
      </c>
      <c r="B41" s="13">
        <v>49320.444920000002</v>
      </c>
      <c r="C41" s="14">
        <f>F41+I41</f>
        <v>52729.574220000002</v>
      </c>
      <c r="D41" s="14">
        <f>L41+M41+N41</f>
        <v>0</v>
      </c>
      <c r="E41" s="13">
        <f>O41+P41+Q41</f>
        <v>26364.787110000001</v>
      </c>
      <c r="F41" s="13">
        <f>D41+E41</f>
        <v>26364.787110000001</v>
      </c>
      <c r="G41" s="13">
        <f>R41+S41+T41</f>
        <v>0</v>
      </c>
      <c r="H41" s="13">
        <f>U41+V41+W41</f>
        <v>26364.787110000001</v>
      </c>
      <c r="I41" s="13">
        <f>G41+H41</f>
        <v>26364.787110000001</v>
      </c>
      <c r="J41" s="13"/>
      <c r="K41" s="13" t="s">
        <v>39</v>
      </c>
      <c r="L41" s="13">
        <v>0</v>
      </c>
      <c r="M41" s="13">
        <v>0</v>
      </c>
      <c r="N41" s="14">
        <v>0</v>
      </c>
      <c r="O41" s="13">
        <v>0</v>
      </c>
      <c r="P41" s="13">
        <v>0</v>
      </c>
      <c r="Q41" s="13">
        <v>26364.787110000001</v>
      </c>
      <c r="R41" s="14">
        <v>0</v>
      </c>
      <c r="S41" s="13">
        <v>0</v>
      </c>
      <c r="T41" s="13">
        <v>0</v>
      </c>
      <c r="U41" s="14">
        <v>0</v>
      </c>
      <c r="V41" s="13">
        <v>0</v>
      </c>
      <c r="W41" s="13">
        <v>26364.787110000001</v>
      </c>
    </row>
    <row r="42" spans="1:23">
      <c r="A42" s="1" t="s">
        <v>7</v>
      </c>
      <c r="B42" s="13">
        <v>1675008.4049999998</v>
      </c>
      <c r="C42" s="14">
        <f>F42+I42</f>
        <v>2722233.3936999999</v>
      </c>
      <c r="D42" s="14">
        <f>L42+M42+N42</f>
        <v>420116.89750000002</v>
      </c>
      <c r="E42" s="13">
        <f>O42+P42+Q42</f>
        <v>460962.83749999997</v>
      </c>
      <c r="F42" s="13">
        <f>D42+E42</f>
        <v>881079.73499999999</v>
      </c>
      <c r="G42" s="13">
        <f>R42+S42+T42</f>
        <v>473217.83749999997</v>
      </c>
      <c r="H42" s="13">
        <f>U42+V42+W42</f>
        <v>1367935.8211999999</v>
      </c>
      <c r="I42" s="13">
        <f>G42+H42</f>
        <v>1841153.6586999998</v>
      </c>
      <c r="J42" s="13"/>
      <c r="K42" s="13" t="s">
        <v>7</v>
      </c>
      <c r="L42" s="13">
        <v>124766.6125</v>
      </c>
      <c r="M42" s="13">
        <v>139581.27249999999</v>
      </c>
      <c r="N42" s="14">
        <v>155769.01250000001</v>
      </c>
      <c r="O42" s="13">
        <v>115406.61249999999</v>
      </c>
      <c r="P42" s="13">
        <v>190069.61249999999</v>
      </c>
      <c r="Q42" s="13">
        <v>155486.61249999999</v>
      </c>
      <c r="R42" s="14">
        <v>109406.61249999999</v>
      </c>
      <c r="S42" s="13">
        <v>250186.61250000002</v>
      </c>
      <c r="T42" s="13">
        <v>113624.61249999999</v>
      </c>
      <c r="U42" s="14">
        <v>325625.77916666667</v>
      </c>
      <c r="V42" s="13">
        <v>375049.99101666675</v>
      </c>
      <c r="W42" s="13">
        <v>667260.05101666646</v>
      </c>
    </row>
    <row r="43" spans="1:23" s="11" customFormat="1" hidden="1">
      <c r="A43" s="1" t="s">
        <v>49</v>
      </c>
      <c r="B43" s="13">
        <v>0</v>
      </c>
      <c r="C43" s="14">
        <v>0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3"/>
      <c r="P43" s="13"/>
      <c r="Q43" s="13"/>
      <c r="R43" s="14"/>
      <c r="S43" s="13"/>
      <c r="T43" s="13"/>
      <c r="U43" s="14"/>
      <c r="V43" s="13"/>
      <c r="W43" s="13"/>
    </row>
    <row r="44" spans="1:23" s="3" customFormat="1">
      <c r="A44" s="18" t="s">
        <v>48</v>
      </c>
      <c r="B44" s="19">
        <f>SUM(B10:B43)</f>
        <v>45131845.079480022</v>
      </c>
      <c r="C44" s="19">
        <f t="shared" ref="C44:W44" si="7">SUM(C10:C43)</f>
        <v>50981300.700000003</v>
      </c>
      <c r="D44" s="19">
        <f t="shared" si="7"/>
        <v>13993220.225606041</v>
      </c>
      <c r="E44" s="19">
        <f t="shared" si="7"/>
        <v>12071341.701305412</v>
      </c>
      <c r="F44" s="19">
        <f t="shared" si="7"/>
        <v>26064561.926911455</v>
      </c>
      <c r="G44" s="19">
        <f t="shared" si="7"/>
        <v>11689047.38828324</v>
      </c>
      <c r="H44" s="19">
        <f t="shared" si="7"/>
        <v>13227691.384805296</v>
      </c>
      <c r="I44" s="19">
        <f t="shared" si="7"/>
        <v>24916738.773088526</v>
      </c>
      <c r="J44" s="19">
        <f t="shared" si="7"/>
        <v>0</v>
      </c>
      <c r="K44" s="19" t="str">
        <f>A44</f>
        <v>Нийт зардлын дүн</v>
      </c>
      <c r="L44" s="19">
        <f>SUM(L10:L43)</f>
        <v>3813549.8027921324</v>
      </c>
      <c r="M44" s="19">
        <f t="shared" ref="M44:V44" si="8">SUM(M10:M43)</f>
        <v>6317486.5172688756</v>
      </c>
      <c r="N44" s="19">
        <f t="shared" si="8"/>
        <v>3862183.9055450326</v>
      </c>
      <c r="O44" s="19">
        <f t="shared" si="8"/>
        <v>3877027.2695259415</v>
      </c>
      <c r="P44" s="19">
        <f t="shared" si="8"/>
        <v>4130273.6648877948</v>
      </c>
      <c r="Q44" s="19">
        <f t="shared" si="8"/>
        <v>4064040.7668916723</v>
      </c>
      <c r="R44" s="19">
        <f t="shared" si="8"/>
        <v>3830122.0109290713</v>
      </c>
      <c r="S44" s="19">
        <f t="shared" si="8"/>
        <v>3970013.5923965131</v>
      </c>
      <c r="T44" s="19">
        <f t="shared" si="8"/>
        <v>3888911.7849576515</v>
      </c>
      <c r="U44" s="19">
        <f t="shared" si="8"/>
        <v>4212483.7786320159</v>
      </c>
      <c r="V44" s="19">
        <f t="shared" si="8"/>
        <v>4352411.993277872</v>
      </c>
      <c r="W44" s="19">
        <f t="shared" si="7"/>
        <v>4662795.6128954021</v>
      </c>
    </row>
    <row r="45" spans="1:23" s="3" customForma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5" customHeight="1">
      <c r="A46" s="31" t="s">
        <v>53</v>
      </c>
      <c r="B46" s="31"/>
      <c r="C46" s="31"/>
      <c r="D46" s="31"/>
      <c r="E46" s="31"/>
      <c r="F46" s="31"/>
      <c r="G46" s="31"/>
      <c r="H46" s="31"/>
      <c r="I46" s="31"/>
    </row>
    <row r="47" spans="1:23">
      <c r="D47" s="9"/>
    </row>
    <row r="52" spans="11:23"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1:23">
      <c r="K53" s="34"/>
    </row>
  </sheetData>
  <mergeCells count="11">
    <mergeCell ref="K52:K53"/>
    <mergeCell ref="L52:W52"/>
    <mergeCell ref="L8:W8"/>
    <mergeCell ref="A46:I46"/>
    <mergeCell ref="K8:K9"/>
    <mergeCell ref="A6:I6"/>
    <mergeCell ref="C1:I3"/>
    <mergeCell ref="A8:A9"/>
    <mergeCell ref="B8:B9"/>
    <mergeCell ref="C8:C9"/>
    <mergeCell ref="D8:I8"/>
  </mergeCells>
  <phoneticPr fontId="0" type="noConversion"/>
  <pageMargins left="0.41" right="0.17" top="0.66" bottom="0.18" header="0.3" footer="0.15"/>
  <pageSetup paperSize="9" scale="77" pageOrder="overThenDown" orientation="landscape" r:id="rId1"/>
  <rowBreaks count="1" manualBreakCount="1">
    <brk id="4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2015-01-08T03:45:03Z</dcterms:modified>
</cp:coreProperties>
</file>